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4004 MP FILTRI (NORCAN)/"/>
    </mc:Choice>
  </mc:AlternateContent>
  <xr:revisionPtr revIDLastSave="1062" documentId="13_ncr:1_{A926C253-4B07-448D-8D94-0936ADE9E49E}" xr6:coauthVersionLast="47" xr6:coauthVersionMax="47" xr10:uidLastSave="{0D325C36-5F4D-4F98-A87D-F17EE684D215}"/>
  <bookViews>
    <workbookView xWindow="-120" yWindow="-120" windowWidth="29040" windowHeight="15720" xr2:uid="{00000000-000D-0000-FFFF-FFFF00000000}"/>
  </bookViews>
  <sheets>
    <sheet name="LOT4004 MP FILTRI" sheetId="6" r:id="rId1"/>
  </sheets>
  <definedNames>
    <definedName name="_xlnm.Print_Titles" localSheetId="0">'LOT4004 MP FILTRI'!$8:$8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H9" i="6" s="1"/>
  <c r="G10" i="6"/>
  <c r="H10" i="6" s="1"/>
  <c r="G11" i="6"/>
  <c r="H11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52" i="6"/>
  <c r="H52" i="6" s="1"/>
  <c r="G53" i="6"/>
  <c r="H53" i="6" s="1"/>
  <c r="G54" i="6"/>
  <c r="H54" i="6" s="1"/>
  <c r="G55" i="6"/>
  <c r="H55" i="6" s="1"/>
  <c r="G56" i="6"/>
  <c r="H56" i="6" s="1"/>
  <c r="G57" i="6"/>
  <c r="H57" i="6" s="1"/>
  <c r="G58" i="6"/>
  <c r="H58" i="6" s="1"/>
  <c r="G59" i="6"/>
  <c r="H59" i="6" s="1"/>
  <c r="G60" i="6"/>
  <c r="H60" i="6" s="1"/>
  <c r="G61" i="6"/>
  <c r="H61" i="6" s="1"/>
  <c r="G62" i="6"/>
  <c r="H62" i="6" s="1"/>
  <c r="G63" i="6"/>
  <c r="H63" i="6" s="1"/>
  <c r="G64" i="6"/>
  <c r="H64" i="6" s="1"/>
  <c r="G65" i="6"/>
  <c r="H65" i="6" s="1"/>
  <c r="G66" i="6"/>
  <c r="H66" i="6" s="1"/>
  <c r="G67" i="6"/>
  <c r="H67" i="6" s="1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 s="1"/>
  <c r="G74" i="6"/>
  <c r="H74" i="6" s="1"/>
  <c r="G75" i="6"/>
  <c r="H75" i="6" s="1"/>
  <c r="G76" i="6"/>
  <c r="H76" i="6" s="1"/>
  <c r="G77" i="6"/>
  <c r="H77" i="6" s="1"/>
  <c r="G78" i="6"/>
  <c r="H78" i="6" s="1"/>
  <c r="G79" i="6"/>
  <c r="H79" i="6" s="1"/>
  <c r="G80" i="6"/>
  <c r="H80" i="6" s="1"/>
  <c r="G81" i="6"/>
  <c r="H81" i="6" s="1"/>
  <c r="G82" i="6"/>
  <c r="H82" i="6" s="1"/>
  <c r="G83" i="6"/>
  <c r="H83" i="6" s="1"/>
  <c r="G84" i="6"/>
  <c r="H84" i="6" s="1"/>
  <c r="G85" i="6"/>
  <c r="H85" i="6" s="1"/>
  <c r="G86" i="6"/>
  <c r="H86" i="6" s="1"/>
  <c r="G87" i="6"/>
  <c r="H87" i="6" s="1"/>
  <c r="G88" i="6"/>
  <c r="H88" i="6" s="1"/>
  <c r="G89" i="6"/>
  <c r="H89" i="6" s="1"/>
  <c r="G90" i="6"/>
  <c r="H90" i="6" s="1"/>
  <c r="G91" i="6"/>
  <c r="H91" i="6" s="1"/>
  <c r="G92" i="6"/>
  <c r="H92" i="6" s="1"/>
  <c r="G93" i="6"/>
  <c r="H93" i="6" s="1"/>
  <c r="G94" i="6"/>
  <c r="H94" i="6" s="1"/>
  <c r="G95" i="6"/>
  <c r="H95" i="6" s="1"/>
  <c r="G96" i="6"/>
  <c r="H96" i="6" s="1"/>
  <c r="G97" i="6"/>
  <c r="H97" i="6" s="1"/>
  <c r="G98" i="6"/>
  <c r="H98" i="6" s="1"/>
  <c r="G99" i="6"/>
  <c r="H99" i="6" s="1"/>
  <c r="G100" i="6"/>
  <c r="H100" i="6" s="1"/>
  <c r="G101" i="6"/>
  <c r="H101" i="6" s="1"/>
  <c r="G102" i="6"/>
  <c r="H102" i="6" s="1"/>
  <c r="G103" i="6"/>
  <c r="H103" i="6" s="1"/>
  <c r="G104" i="6"/>
  <c r="H104" i="6" s="1"/>
  <c r="G105" i="6"/>
  <c r="H105" i="6" s="1"/>
  <c r="G106" i="6"/>
  <c r="H106" i="6" s="1"/>
  <c r="G107" i="6"/>
  <c r="H107" i="6" s="1"/>
  <c r="G108" i="6"/>
  <c r="H108" i="6" s="1"/>
  <c r="G109" i="6"/>
  <c r="H109" i="6" s="1"/>
  <c r="G110" i="6"/>
  <c r="H110" i="6" s="1"/>
  <c r="G111" i="6"/>
  <c r="H111" i="6" s="1"/>
  <c r="G112" i="6"/>
  <c r="H112" i="6" s="1"/>
  <c r="G113" i="6"/>
  <c r="H113" i="6" s="1"/>
  <c r="G114" i="6"/>
  <c r="H114" i="6" s="1"/>
  <c r="G115" i="6"/>
  <c r="H115" i="6" s="1"/>
  <c r="G116" i="6"/>
  <c r="H116" i="6" s="1"/>
  <c r="G117" i="6"/>
  <c r="H117" i="6" s="1"/>
  <c r="G118" i="6"/>
  <c r="H118" i="6" s="1"/>
  <c r="G119" i="6"/>
  <c r="H119" i="6" s="1"/>
  <c r="G120" i="6"/>
  <c r="H120" i="6" s="1"/>
  <c r="G121" i="6"/>
  <c r="H121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G128" i="6"/>
  <c r="H128" i="6" s="1"/>
  <c r="G129" i="6"/>
  <c r="H129" i="6" s="1"/>
  <c r="G130" i="6"/>
  <c r="H130" i="6" s="1"/>
  <c r="G131" i="6"/>
  <c r="H131" i="6" s="1"/>
  <c r="G132" i="6"/>
  <c r="H132" i="6" s="1"/>
  <c r="G133" i="6"/>
  <c r="H133" i="6" s="1"/>
  <c r="G134" i="6"/>
  <c r="H134" i="6" s="1"/>
  <c r="G135" i="6"/>
  <c r="H135" i="6" s="1"/>
  <c r="G136" i="6"/>
  <c r="H136" i="6" s="1"/>
  <c r="G137" i="6"/>
  <c r="H137" i="6" s="1"/>
  <c r="G138" i="6"/>
  <c r="H138" i="6" s="1"/>
  <c r="G139" i="6"/>
  <c r="H139" i="6" s="1"/>
  <c r="G140" i="6"/>
  <c r="H140" i="6" s="1"/>
  <c r="G141" i="6"/>
  <c r="H141" i="6" s="1"/>
  <c r="G142" i="6"/>
  <c r="H142" i="6" s="1"/>
  <c r="G143" i="6"/>
  <c r="H143" i="6" s="1"/>
  <c r="G144" i="6"/>
  <c r="H144" i="6" s="1"/>
  <c r="G145" i="6"/>
  <c r="H145" i="6" s="1"/>
  <c r="G146" i="6"/>
  <c r="H146" i="6" s="1"/>
  <c r="G147" i="6"/>
  <c r="H147" i="6" s="1"/>
  <c r="G148" i="6"/>
  <c r="H148" i="6" s="1"/>
  <c r="G149" i="6"/>
  <c r="H149" i="6" s="1"/>
  <c r="G150" i="6"/>
  <c r="H150" i="6" s="1"/>
  <c r="G151" i="6"/>
  <c r="H151" i="6" s="1"/>
  <c r="G152" i="6"/>
  <c r="H152" i="6" s="1"/>
  <c r="G153" i="6"/>
  <c r="H153" i="6" s="1"/>
  <c r="G154" i="6"/>
  <c r="H154" i="6" s="1"/>
  <c r="G155" i="6"/>
  <c r="H155" i="6" s="1"/>
  <c r="G156" i="6"/>
  <c r="H156" i="6" s="1"/>
  <c r="G157" i="6"/>
  <c r="H157" i="6" s="1"/>
  <c r="G158" i="6"/>
  <c r="H158" i="6" s="1"/>
  <c r="G159" i="6"/>
  <c r="H159" i="6" s="1"/>
  <c r="G160" i="6"/>
  <c r="H160" i="6" s="1"/>
  <c r="G161" i="6"/>
  <c r="H161" i="6" s="1"/>
  <c r="G162" i="6"/>
  <c r="H162" i="6" s="1"/>
  <c r="G163" i="6"/>
  <c r="H163" i="6" s="1"/>
  <c r="G164" i="6"/>
  <c r="H164" i="6" s="1"/>
  <c r="G165" i="6"/>
  <c r="H165" i="6" s="1"/>
  <c r="G166" i="6"/>
  <c r="H166" i="6" s="1"/>
  <c r="G167" i="6"/>
  <c r="H167" i="6" s="1"/>
  <c r="G168" i="6"/>
  <c r="H168" i="6" s="1"/>
  <c r="G169" i="6"/>
  <c r="H169" i="6" s="1"/>
  <c r="G170" i="6"/>
  <c r="H170" i="6" s="1"/>
  <c r="G171" i="6"/>
  <c r="H171" i="6" s="1"/>
  <c r="G172" i="6"/>
  <c r="H172" i="6" s="1"/>
  <c r="G173" i="6"/>
  <c r="H173" i="6" s="1"/>
  <c r="G174" i="6"/>
  <c r="H174" i="6" s="1"/>
  <c r="G175" i="6"/>
  <c r="H175" i="6" s="1"/>
  <c r="G176" i="6"/>
  <c r="H176" i="6" s="1"/>
  <c r="G177" i="6"/>
  <c r="H177" i="6" s="1"/>
  <c r="G178" i="6"/>
  <c r="H178" i="6" s="1"/>
  <c r="G179" i="6"/>
  <c r="H179" i="6" s="1"/>
  <c r="G180" i="6"/>
  <c r="H180" i="6" s="1"/>
  <c r="G181" i="6"/>
  <c r="H181" i="6" s="1"/>
  <c r="G182" i="6"/>
  <c r="H182" i="6" s="1"/>
  <c r="G183" i="6"/>
  <c r="H183" i="6" s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 l="1"/>
  <c r="H184" i="6"/>
</calcChain>
</file>

<file path=xl/sharedStrings.xml><?xml version="1.0" encoding="utf-8"?>
<sst xmlns="http://schemas.openxmlformats.org/spreadsheetml/2006/main" count="544" uniqueCount="185">
  <si>
    <t>LEN-A150-1-A1-A/F-S FLOAT SWITCH</t>
  </si>
  <si>
    <t>LMA-3/4"-NPT ANODIZED SITE</t>
  </si>
  <si>
    <t>HSP1040-5MV COUPLING JIC-5</t>
  </si>
  <si>
    <t>MPG-1P-5000-AS GAUGE</t>
  </si>
  <si>
    <t>ALL PRODUCT GUARANTEED!!</t>
  </si>
  <si>
    <t>BRAND</t>
  </si>
  <si>
    <t>TL-76-C-2-B-B-2-0-1 LEVEL GAUGE</t>
  </si>
  <si>
    <t>AP2-20-16/10-S9-R-S10 DOUBLE GEAR</t>
  </si>
  <si>
    <t>MB16-43002 D2 SPOOL</t>
  </si>
  <si>
    <t>SKBF-30R-2M-B-SP-30 PRESSURE SWITCH</t>
  </si>
  <si>
    <t>SMF-300F-2M-C-FL-7 PRESSURE SWITCH</t>
  </si>
  <si>
    <t>1994 PUMP MOTOR ADAPTER</t>
  </si>
  <si>
    <t>SGEG80M13170</t>
  </si>
  <si>
    <t>MPG-1P-600-AS GAUGE</t>
  </si>
  <si>
    <t>STR-140/2-B-G1-M250 STRAINER</t>
  </si>
  <si>
    <t>MPH-250-4-CDS-AG8-XXXX-T HOUSING</t>
  </si>
  <si>
    <t>MB12/16-44061 DETENT KIT DS1</t>
  </si>
  <si>
    <t>MR-630-3-P25A ELEMENT</t>
  </si>
  <si>
    <t>MPT-025-2C-AG5-P10NB</t>
  </si>
  <si>
    <t>MPF-100-4 BOWL</t>
  </si>
  <si>
    <t>QTY</t>
  </si>
  <si>
    <t>DESCRIPTION</t>
  </si>
  <si>
    <t>MPG-1P-3000-AS GAUGE (SAE)</t>
  </si>
  <si>
    <t>12103 L150-3/4X3/16 CPLG HALF</t>
  </si>
  <si>
    <t>AD03-TPAB-4S TAPPING PLATE</t>
  </si>
  <si>
    <t>V0 1/4" VIS/VAC BACK IND.</t>
  </si>
  <si>
    <t>PART NUMBER</t>
  </si>
  <si>
    <t>MAV12 D2 SPOOL</t>
  </si>
  <si>
    <t>NI</t>
  </si>
  <si>
    <t>CA</t>
  </si>
  <si>
    <t>RI</t>
  </si>
  <si>
    <t>SK</t>
  </si>
  <si>
    <t>KA</t>
  </si>
  <si>
    <t>BRANCH</t>
  </si>
  <si>
    <t>MPG-1P-1000-BN GAUGE</t>
  </si>
  <si>
    <t>L110-1-1/4 X 5/16 CPLG HALF</t>
  </si>
  <si>
    <t>BMRS-50-H2-S-B4-HPS</t>
  </si>
  <si>
    <t>SA-053-G4-L10-A BREATHER</t>
  </si>
  <si>
    <t>SPF-18R-2G-C-HC PRESSURE SWITCH</t>
  </si>
  <si>
    <t>5091 18" TANK END COVER KIT</t>
  </si>
  <si>
    <t>BMP-N1-50-2-E-S-HPS</t>
  </si>
  <si>
    <t>BMSY-200-E2-T1-S-CV-HPS</t>
  </si>
  <si>
    <t>C-1000-S-65-N CHECK VLV</t>
  </si>
  <si>
    <t>MP60668 FILTER ELEMENT</t>
  </si>
  <si>
    <t>MPG-1C-30/100-AN GAUGE</t>
  </si>
  <si>
    <t>SA-185-G4-L40-A FILLER BREATHER</t>
  </si>
  <si>
    <t>TMS-25-SS STRAINER</t>
  </si>
  <si>
    <t>CH-150-P25A ELEMENT {MP} 8T08800</t>
  </si>
  <si>
    <t>CU-630-A25N ELEMENT {MP} 8Y02580</t>
  </si>
  <si>
    <t>MB12-5S-R3-D1-S-L-8S-M3 VALVE</t>
  </si>
  <si>
    <t>BMPH-100-H4-H1-P 100CC MOTOR 4-BOLT {MP}</t>
  </si>
  <si>
    <t>FHP-350-2B-AC-2-A03N FILTER ASSEMBLY</t>
  </si>
  <si>
    <t>MR-850-4A10A-P01 FILTER {MP} 8Z04800</t>
  </si>
  <si>
    <t>SF-250-M250 ELEMENT {ELEMENT}</t>
  </si>
  <si>
    <t>HP-065-3-A16AH-P01 ELEMENT {MP} 8X06547</t>
  </si>
  <si>
    <t>R-AT6CCM-B28 REAR CARTRIDGE {MP}</t>
  </si>
  <si>
    <t>CU-400-2-A10AW ELEMENT {ELEMENT}</t>
  </si>
  <si>
    <t>MB21-3S-R3-D1SL-D1SL-D21L-10SM3 VALVE</t>
  </si>
  <si>
    <t>MB-21/2S-SV/D1SL/D1SL/10/M8 DIRECTIONAL CONTROL VALVE</t>
  </si>
  <si>
    <t>EC-NPT INDICATOR {MP} 8T04949</t>
  </si>
  <si>
    <t>HP-320-3-A25AN ELEMENT {MP} 8X05000</t>
  </si>
  <si>
    <t>AD05-TPPT-4S TAPPING PLATE</t>
  </si>
  <si>
    <t>BMSY-160-E2-T1-S-CV-HPS {MP}</t>
  </si>
  <si>
    <t>BMSY-160-W-T1-S-CV-HPS {MP}</t>
  </si>
  <si>
    <t>HP-135-2-A03AH ELEMENT {ELEMENT}</t>
  </si>
  <si>
    <t>AT6DCC-03-4 SHFT W/BRG 1.50"SPLINE {MP}</t>
  </si>
  <si>
    <t>MR-250-3-A10A ELEMENT {ELEMENT}</t>
  </si>
  <si>
    <t>1955 PUMP/MOTOR ADAPTER {MP} 9S01450</t>
  </si>
  <si>
    <t>SMA-4-6S-C-HC PRESSURE SWITCH</t>
  </si>
  <si>
    <t>AP-10-3.4-P2-L GEAR PUMP</t>
  </si>
  <si>
    <t>APQ-20-25-P-R-R {MP}</t>
  </si>
  <si>
    <t>AT6CC#1/3/5-FRONT COVER {MP} 3N404000</t>
  </si>
  <si>
    <t>AT6D-20 CAM RING 101012418 {MP} 3N200030</t>
  </si>
  <si>
    <t>T200-1000P-G-2-M12-6S-N-T1 PRESSURE TRANSDUCER {MP}</t>
  </si>
  <si>
    <t>GE3-N-3/4" BALL VLV 3-WAY {MP} 8L24300</t>
  </si>
  <si>
    <t>BMPH-N-125-H2-K-S MOTOR {MP} 9T50426</t>
  </si>
  <si>
    <t>BMPH-N1-200-H4-T2-S-HPS {MP} 9T50688</t>
  </si>
  <si>
    <t>MB12-2S-R3-D1-1-L-8S-M3 JP MONOBLOCK VALVE</t>
  </si>
  <si>
    <t>HP-065-1-A06AH ELEMENT {MP}</t>
  </si>
  <si>
    <t>AD05-SPSB-8P SUBPLATE {MP} 8K10500</t>
  </si>
  <si>
    <t>LV/E1254M12BS1C3A200A LEVEL SWITCH 8J06600 {MP}</t>
  </si>
  <si>
    <t>FYSH-D15S (BMSY/BMS CROSS-RELIEF) {MP} 9T60450</t>
  </si>
  <si>
    <t>PCAV10-5R CART {MP}</t>
  </si>
  <si>
    <t>HP-135-2-M60AN ELEMENT {ELEMENT}</t>
  </si>
  <si>
    <t>AVPD2520V/VQ-03-11  SHAFT {MP} 3B525110</t>
  </si>
  <si>
    <t>F48-16-16-U SAE ORING CODE 62 {MP} 8E05720</t>
  </si>
  <si>
    <t>SDCA-6-4M-C-HR-2 PRESSURE SWITCH 1/4" 1000-6000 PSI</t>
  </si>
  <si>
    <t>BMSY-T3-80/125 SHAFT ASSBLY {MP}</t>
  </si>
  <si>
    <t>ER(BSP) INDICATOR</t>
  </si>
  <si>
    <t>SMA-8-4M-C-FLDP</t>
  </si>
  <si>
    <t>S7TAF-140R-8M08-A-FL TEMP SENSOR {MP} 9J76088</t>
  </si>
  <si>
    <t>L150 1-1/4" X 5/16" COUPLING 35751</t>
  </si>
  <si>
    <t>F44-20-20-U NPTF ORING CODE 62 {MPFLANGE}</t>
  </si>
  <si>
    <t>MST-050/070-A-G2-T  3/4" NPT {MP} 8T00950</t>
  </si>
  <si>
    <t>BS-.210ML PARTICLE COUNTER PARTS BOTTLE SAMPLE JARS</t>
  </si>
  <si>
    <t>F16SFXO 1" KIT CODE 62 {MP}</t>
  </si>
  <si>
    <t>FTA3842-G-A PIPE FLANGE 1-1/4"</t>
  </si>
  <si>
    <t>GE3-N-1/4" BALL VLV 3-WAY {MP} 8L24000</t>
  </si>
  <si>
    <t>MA12 SPRING CENTRE {MP} 5V23150</t>
  </si>
  <si>
    <t>E2B FLANGE BMSY W/SHAFT SEAL {MP} 9T54211</t>
  </si>
  <si>
    <t>TAF80-B10-A001 BREATHER</t>
  </si>
  <si>
    <t>MA18 PB W/SAE10 CAP POWER BEYOND SLEEVE 5M45500 "M8"</t>
  </si>
  <si>
    <t>2.050.065 FHP-065/SEALKIT {MP} 8X12250</t>
  </si>
  <si>
    <t>1.026.248 TRESSLE SEAL MPH 8Z10640</t>
  </si>
  <si>
    <t>F36-16-16-U BLANKING CODE 61 {MPFLANGE}</t>
  </si>
  <si>
    <t>LVA-10-SA-M10-P01 LEVEL GAUGE 3" {WITHOUT THERMOMETER}</t>
  </si>
  <si>
    <t>F44-16-16-U NPTF ORING CODE 62 {MPFLANGE}</t>
  </si>
  <si>
    <t>MPF-100-1 BOWL {MP} 8U00359</t>
  </si>
  <si>
    <t>LVA-20-T-A-P-U12-S01 AUGE W/ THERM. deleteREADS 5" {MP} 9D00555</t>
  </si>
  <si>
    <t>SA-036-G4-L40-A AIR FILTER {MP} 9A05400</t>
  </si>
  <si>
    <t>L150-1-3/8X5/16 COUPLING HALF {MP} 9Q05200</t>
  </si>
  <si>
    <t>MPG-1P-1000-AS PRESSURE GAUGE 0-1000 PSI ORB-04M</t>
  </si>
  <si>
    <t>A5-L10 BREATHER 9A06550 {MP}</t>
  </si>
  <si>
    <t>836093 PLASTIC ACCESS COVER {MP} 9S05720</t>
  </si>
  <si>
    <t>S2TAF-220R-8M-A-HC N/O TEMP SWITCH {S2TAF}</t>
  </si>
  <si>
    <t>MPG-1P-60-DN GAUGE</t>
  </si>
  <si>
    <t>TAP90-M10-A000-P01 BREATHER</t>
  </si>
  <si>
    <t>2.050.055 MPF030 SEAL KIT {MP} 8U08900</t>
  </si>
  <si>
    <t>02050112 MPI 630 SEALKIT {MP} 8Z05950</t>
  </si>
  <si>
    <t>MPS-100-25 PSI BYPASS 8T05930</t>
  </si>
  <si>
    <t>FFG2006TA NEEDLE VALVE 3/4" NPT</t>
  </si>
  <si>
    <t>FHM-320-3B-AF1-A10N-V7 FILTER ASSEMBLY</t>
  </si>
  <si>
    <t xml:space="preserve">2.050.503 LOW TEMP SEAL KIT                                                                        </t>
  </si>
  <si>
    <t xml:space="preserve">TR-45-3-M3-1/4NPT PRESS TRANS 2900PSI 0-10V </t>
  </si>
  <si>
    <t>FHP/FMP-135-2 BOWL . .</t>
  </si>
  <si>
    <t xml:space="preserve">MB215SR3D1SLD1SL/D1SL/D1SL/D1SL8SM3 (manaul 5 sec, cylinder spools) </t>
  </si>
  <si>
    <t>MP11141 FILTER 10MIC {1300R010BN4HC, RHR1300G10B} {concord 000380130}</t>
  </si>
  <si>
    <t>LMP-210-3S-AG7-A10N-S FILTER ASSY . .</t>
  </si>
  <si>
    <t xml:space="preserve">K6 INDICATOR (KR61V-P01) </t>
  </si>
  <si>
    <t xml:space="preserve">HSP690-CMV FLUID SAMP. KIT  </t>
  </si>
  <si>
    <t xml:space="preserve">MPG-1P-1.5KG-E AIR PRESSURE GAUGE 9H04190 </t>
  </si>
  <si>
    <t xml:space="preserve">LEN-A350-1-A1-A/F-S FLOAT SWITCH  </t>
  </si>
  <si>
    <t xml:space="preserve">MB12-2S-R4-D1SL/D2SL-8S-M3 VALVE  </t>
  </si>
  <si>
    <t xml:space="preserve">J7 INDICATOR  </t>
  </si>
  <si>
    <t xml:space="preserve">LMP-210-B-AG7-S HEAD  </t>
  </si>
  <si>
    <t xml:space="preserve">MB12-33001 CYLINDER SPOOL D1  </t>
  </si>
  <si>
    <t xml:space="preserve">CU-250-P25N ELEMENT {ELEMENT} </t>
  </si>
  <si>
    <t xml:space="preserve">MR-100-2-A10A ELEMENT  </t>
  </si>
  <si>
    <t xml:space="preserve">SMF-400F-4M-C-H-7 PRESSURE SWITCH  </t>
  </si>
  <si>
    <t xml:space="preserve">20A/C-SEAL-KIT  </t>
  </si>
  <si>
    <t xml:space="preserve">L110 1-1/8 X 1/4 CPLG HALF  </t>
  </si>
  <si>
    <t xml:space="preserve">2.001.226 MPS-100 3PSI (S)  </t>
  </si>
  <si>
    <t xml:space="preserve">MPG-2P-500-B 1/4" BACK MOUNT GAUGE  </t>
  </si>
  <si>
    <t xml:space="preserve">MP06033 SQ.SEAL CSG100/150  </t>
  </si>
  <si>
    <t xml:space="preserve">MB21-54008 SPOOL POSITIONER  </t>
  </si>
  <si>
    <t xml:space="preserve">2.050.237 BODY SEAL  </t>
  </si>
  <si>
    <t xml:space="preserve">GE-LK-PLATE-S 1/8"-1/2"  </t>
  </si>
  <si>
    <t xml:space="preserve">SMBA-3-4M-B-SP PRESS SWITCH 150-650 PSI ADJUSTABLE </t>
  </si>
  <si>
    <t xml:space="preserve">MFG250BF 1/4" BRASS NEEDLE VALVE  </t>
  </si>
  <si>
    <t xml:space="preserve">SMBA/SMCA-RUBBER-BOOT 21992  </t>
  </si>
  <si>
    <t xml:space="preserve">F1000-L FLOAT  </t>
  </si>
  <si>
    <t xml:space="preserve">2.050.435 LMP210 SEAL KIT                                                                        </t>
  </si>
  <si>
    <t xml:space="preserve">000340511 FLANGE WATER PUMP  </t>
  </si>
  <si>
    <t xml:space="preserve">F30X15 COUPLING GEAR PUMP {concord double pump} </t>
  </si>
  <si>
    <t xml:space="preserve">20-SERIES-HP-SHAFT-SEAL  </t>
  </si>
  <si>
    <t xml:space="preserve">FHP/FMP-038-2 BOWL  </t>
  </si>
  <si>
    <t xml:space="preserve">PBFA-13 LOCK HANDLE  </t>
  </si>
  <si>
    <t>1.026.305 TA-80 CORK GASKET . .</t>
  </si>
  <si>
    <t xml:space="preserve">GE-1/2-SEAL KIT 1/2" BALLVL  </t>
  </si>
  <si>
    <t xml:space="preserve">MPG-2B-U CLAMP 4"  </t>
  </si>
  <si>
    <t xml:space="preserve">SF-505-M60 ELEMENT {ELEMENT} </t>
  </si>
  <si>
    <t xml:space="preserve">SF-535-M60 ELEMENT {ELEMENT} </t>
  </si>
  <si>
    <t xml:space="preserve">TAP90-G4-L10-AMO MP BREATHR  </t>
  </si>
  <si>
    <t xml:space="preserve">2.015.007 SF2 SUCTION VLV  </t>
  </si>
  <si>
    <t xml:space="preserve">IPN-035/E-BT-N  </t>
  </si>
  <si>
    <t xml:space="preserve">IPN-160/E-BT-N  </t>
  </si>
  <si>
    <t xml:space="preserve">MB21-3S-R4-D1SL-D1SL-D2SL10SM8  </t>
  </si>
  <si>
    <t xml:space="preserve">PBFA-16 LOCK HANDLE  </t>
  </si>
  <si>
    <t xml:space="preserve">PBFA-19 LOCK HANDLE  </t>
  </si>
  <si>
    <t xml:space="preserve">PFAG-03 T-HANDLE  </t>
  </si>
  <si>
    <t xml:space="preserve">PLFAT3 ROUND HANDLE  </t>
  </si>
  <si>
    <t xml:space="preserve">SF2-535-AF2S-***-S HOUSING                                                                        </t>
  </si>
  <si>
    <t xml:space="preserve">TA MISC CORK GASKET  </t>
  </si>
  <si>
    <t>The DeadStock Broker</t>
  </si>
  <si>
    <t>This lot can be purchased in part or whole. Minimum orders apply.</t>
  </si>
  <si>
    <t>Contact Sales: (250) 758-2055 (phone / fax / sms)</t>
  </si>
  <si>
    <t>Prices shown are 'buy now' pricing. Shipping not included.</t>
  </si>
  <si>
    <t>This lot can be purchased in part or whole. Minimum orders apply. Prices shown are 'buy now' pricing.</t>
  </si>
  <si>
    <r>
      <t xml:space="preserve">UNIT PRICE </t>
    </r>
    <r>
      <rPr>
        <b/>
        <sz val="10"/>
        <color rgb="FF0070C0"/>
        <rFont val="Calibri"/>
        <family val="2"/>
      </rPr>
      <t>CAD</t>
    </r>
  </si>
  <si>
    <r>
      <t xml:space="preserve">TOTAL PRICE </t>
    </r>
    <r>
      <rPr>
        <b/>
        <sz val="10"/>
        <color rgb="FF0070C0"/>
        <rFont val="Calibri"/>
        <family val="2"/>
      </rPr>
      <t>CAD</t>
    </r>
  </si>
  <si>
    <r>
      <t xml:space="preserve">UNIT PRICE </t>
    </r>
    <r>
      <rPr>
        <b/>
        <sz val="10"/>
        <color rgb="FFFF0000"/>
        <rFont val="Calibri"/>
        <family val="2"/>
      </rPr>
      <t>USD</t>
    </r>
  </si>
  <si>
    <r>
      <t xml:space="preserve">TOTAL PRICE </t>
    </r>
    <r>
      <rPr>
        <b/>
        <sz val="10"/>
        <color rgb="FFFF0000"/>
        <rFont val="Calibri"/>
        <family val="2"/>
      </rPr>
      <t>USD</t>
    </r>
  </si>
  <si>
    <t>MP FILTRI</t>
  </si>
  <si>
    <t>LOT4004 - MP FILTRI</t>
  </si>
  <si>
    <t>Mulitple items for you to choose from.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</si>
</sst>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26"/>
      <color theme="1"/>
      <name val="Aptos"/>
      <family val="2"/>
    </font>
    <font>
      <b/>
      <sz val="16"/>
      <color theme="1"/>
      <name val="Aptos"/>
      <family val="2"/>
    </font>
    <font>
      <b/>
      <sz val="14"/>
      <color rgb="FFC00000"/>
      <name val="Aptos"/>
      <family val="2"/>
    </font>
    <font>
      <sz val="14"/>
      <color indexed="8"/>
      <name val="Calibri"/>
      <family val="2"/>
    </font>
    <font>
      <b/>
      <sz val="14"/>
      <name val="Aptos"/>
      <family val="2"/>
    </font>
    <font>
      <sz val="14"/>
      <name val="Calibri"/>
      <family val="2"/>
    </font>
    <font>
      <b/>
      <sz val="22"/>
      <name val="Apto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4" fontId="11" fillId="2" borderId="0" xfId="0" applyNumberFormat="1" applyFont="1" applyFill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wrapText="1"/>
    </xf>
    <xf numFmtId="164" fontId="13" fillId="2" borderId="1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164" fontId="12" fillId="0" borderId="4" xfId="0" applyNumberFormat="1" applyFont="1" applyBorder="1"/>
    <xf numFmtId="164" fontId="12" fillId="2" borderId="4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6325-0B62-4A26-938F-A1FFC2C0A8F5}">
  <sheetPr>
    <pageSetUpPr fitToPage="1"/>
  </sheetPr>
  <dimension ref="A1:L188"/>
  <sheetViews>
    <sheetView tabSelected="1" zoomScaleNormal="100" workbookViewId="0">
      <pane ySplit="8" topLeftCell="A9" activePane="bottomLeft" state="frozen"/>
      <selection pane="bottomLeft" sqref="A1:H1"/>
    </sheetView>
  </sheetViews>
  <sheetFormatPr defaultRowHeight="15" x14ac:dyDescent="0.25"/>
  <cols>
    <col min="1" max="1" width="10.140625" style="6" bestFit="1" customWidth="1"/>
    <col min="2" max="2" width="12.28515625" style="2" bestFit="1" customWidth="1"/>
    <col min="3" max="3" width="50.140625" style="2" customWidth="1"/>
    <col min="4" max="4" width="5" style="4" bestFit="1" customWidth="1"/>
    <col min="5" max="5" width="13.28515625" style="3" bestFit="1" customWidth="1"/>
    <col min="6" max="6" width="14.5703125" style="3" bestFit="1" customWidth="1"/>
    <col min="7" max="7" width="13.140625" style="3" bestFit="1" customWidth="1"/>
    <col min="8" max="8" width="14.42578125" style="3" bestFit="1" customWidth="1"/>
    <col min="9" max="9" width="7.5703125" style="2" hidden="1" customWidth="1"/>
    <col min="10" max="10" width="7.140625" bestFit="1" customWidth="1"/>
    <col min="11" max="11" width="17" bestFit="1" customWidth="1"/>
    <col min="12" max="12" width="13.28515625" bestFit="1" customWidth="1"/>
  </cols>
  <sheetData>
    <row r="1" spans="1:12" ht="34.5" x14ac:dyDescent="0.25">
      <c r="A1" s="29" t="s">
        <v>173</v>
      </c>
      <c r="B1" s="29"/>
      <c r="C1" s="29"/>
      <c r="D1" s="29"/>
      <c r="E1" s="29"/>
      <c r="F1" s="29"/>
      <c r="G1" s="29"/>
      <c r="H1" s="29"/>
    </row>
    <row r="2" spans="1:12" ht="28.5" x14ac:dyDescent="0.25">
      <c r="A2" s="30" t="s">
        <v>183</v>
      </c>
      <c r="B2" s="30"/>
      <c r="C2" s="30"/>
      <c r="D2" s="30"/>
      <c r="E2" s="30"/>
      <c r="F2" s="30"/>
      <c r="G2" s="30"/>
      <c r="H2" s="30"/>
    </row>
    <row r="3" spans="1:12" ht="21" x14ac:dyDescent="0.25">
      <c r="A3" s="31" t="s">
        <v>184</v>
      </c>
      <c r="B3" s="31"/>
      <c r="C3" s="31"/>
      <c r="D3" s="31"/>
      <c r="E3" s="31"/>
      <c r="F3" s="31"/>
      <c r="G3" s="31"/>
      <c r="H3" s="31"/>
    </row>
    <row r="4" spans="1:12" ht="18.75" x14ac:dyDescent="0.3">
      <c r="A4" s="35" t="s">
        <v>176</v>
      </c>
      <c r="B4" s="36"/>
      <c r="C4" s="36"/>
      <c r="D4" s="36"/>
      <c r="E4" s="36"/>
      <c r="F4" s="36"/>
      <c r="G4" s="36"/>
      <c r="H4" s="36"/>
      <c r="I4" s="36"/>
    </row>
    <row r="5" spans="1:12" ht="18.75" x14ac:dyDescent="0.3">
      <c r="A5" s="37" t="s">
        <v>174</v>
      </c>
      <c r="B5" s="37"/>
      <c r="C5" s="37"/>
      <c r="D5" s="37"/>
      <c r="E5" s="37"/>
      <c r="F5" s="37"/>
      <c r="G5" s="37"/>
      <c r="H5" s="37"/>
      <c r="I5" s="9"/>
    </row>
    <row r="6" spans="1:12" ht="18.75" x14ac:dyDescent="0.3">
      <c r="A6" s="32" t="s">
        <v>175</v>
      </c>
      <c r="B6" s="32"/>
      <c r="C6" s="32"/>
      <c r="D6" s="32"/>
      <c r="E6" s="32"/>
      <c r="F6" s="32"/>
      <c r="G6" s="32"/>
      <c r="H6" s="32"/>
      <c r="I6" s="9"/>
    </row>
    <row r="7" spans="1:12" ht="18.75" x14ac:dyDescent="0.3">
      <c r="A7" s="33" t="s">
        <v>4</v>
      </c>
      <c r="B7" s="33"/>
      <c r="C7" s="33"/>
      <c r="D7" s="33"/>
      <c r="E7" s="33"/>
      <c r="F7" s="33"/>
      <c r="G7" s="33"/>
      <c r="H7" s="33"/>
      <c r="I7" s="8"/>
    </row>
    <row r="8" spans="1:12" s="23" customFormat="1" ht="34.5" customHeight="1" x14ac:dyDescent="0.2">
      <c r="A8" s="15" t="s">
        <v>5</v>
      </c>
      <c r="B8" s="16" t="s">
        <v>26</v>
      </c>
      <c r="C8" s="15" t="s">
        <v>21</v>
      </c>
      <c r="D8" s="17" t="s">
        <v>20</v>
      </c>
      <c r="E8" s="18" t="s">
        <v>178</v>
      </c>
      <c r="F8" s="19" t="s">
        <v>179</v>
      </c>
      <c r="G8" s="18" t="s">
        <v>180</v>
      </c>
      <c r="H8" s="20" t="s">
        <v>181</v>
      </c>
      <c r="I8" s="21" t="s">
        <v>33</v>
      </c>
      <c r="J8" s="22"/>
      <c r="K8" s="22"/>
      <c r="L8" s="22"/>
    </row>
    <row r="9" spans="1:12" s="12" customFormat="1" ht="12.75" x14ac:dyDescent="0.2">
      <c r="A9" s="10" t="s">
        <v>182</v>
      </c>
      <c r="B9" s="11">
        <v>86444</v>
      </c>
      <c r="C9" s="12" t="s">
        <v>121</v>
      </c>
      <c r="D9" s="11">
        <v>4</v>
      </c>
      <c r="E9" s="13">
        <v>1544.0625</v>
      </c>
      <c r="F9" s="14">
        <f t="shared" ref="F9:F39" si="0">D9*E9</f>
        <v>6176.25</v>
      </c>
      <c r="G9" s="13">
        <f t="shared" ref="G9:G39" si="1">E9/1.3</f>
        <v>1187.7403846153845</v>
      </c>
      <c r="H9" s="14">
        <f t="shared" ref="H9:H39" si="2">D9*G9</f>
        <v>4750.9615384615381</v>
      </c>
      <c r="I9" s="11" t="s">
        <v>30</v>
      </c>
    </row>
    <row r="10" spans="1:12" s="12" customFormat="1" ht="12.75" x14ac:dyDescent="0.2">
      <c r="A10" s="10" t="s">
        <v>182</v>
      </c>
      <c r="B10" s="11">
        <v>126798</v>
      </c>
      <c r="C10" s="12" t="s">
        <v>7</v>
      </c>
      <c r="D10" s="11">
        <v>10</v>
      </c>
      <c r="E10" s="13">
        <v>341.32343749999995</v>
      </c>
      <c r="F10" s="14">
        <f t="shared" si="0"/>
        <v>3413.2343749999995</v>
      </c>
      <c r="G10" s="13">
        <f t="shared" si="1"/>
        <v>262.55649038461536</v>
      </c>
      <c r="H10" s="14">
        <f t="shared" si="2"/>
        <v>2625.5649038461534</v>
      </c>
      <c r="I10" s="11" t="s">
        <v>30</v>
      </c>
    </row>
    <row r="11" spans="1:12" s="12" customFormat="1" ht="12.75" x14ac:dyDescent="0.2">
      <c r="A11" s="10" t="s">
        <v>182</v>
      </c>
      <c r="B11" s="11">
        <v>64074</v>
      </c>
      <c r="C11" s="12" t="s">
        <v>46</v>
      </c>
      <c r="D11" s="11">
        <v>26</v>
      </c>
      <c r="E11" s="13">
        <v>89.5</v>
      </c>
      <c r="F11" s="14">
        <f t="shared" si="0"/>
        <v>2327</v>
      </c>
      <c r="G11" s="13">
        <f t="shared" si="1"/>
        <v>68.84615384615384</v>
      </c>
      <c r="H11" s="14">
        <f t="shared" si="2"/>
        <v>1789.9999999999998</v>
      </c>
      <c r="I11" s="11" t="s">
        <v>28</v>
      </c>
    </row>
    <row r="12" spans="1:12" s="12" customFormat="1" ht="12.75" x14ac:dyDescent="0.2">
      <c r="A12" s="10" t="s">
        <v>182</v>
      </c>
      <c r="B12" s="11">
        <v>16195</v>
      </c>
      <c r="C12" s="12" t="s">
        <v>47</v>
      </c>
      <c r="D12" s="11">
        <v>12</v>
      </c>
      <c r="E12" s="13">
        <v>184.83750000000001</v>
      </c>
      <c r="F12" s="14">
        <f t="shared" si="0"/>
        <v>2218.0500000000002</v>
      </c>
      <c r="G12" s="13">
        <f t="shared" si="1"/>
        <v>142.18269230769232</v>
      </c>
      <c r="H12" s="14">
        <f t="shared" si="2"/>
        <v>1706.1923076923078</v>
      </c>
      <c r="I12" s="11" t="s">
        <v>28</v>
      </c>
    </row>
    <row r="13" spans="1:12" s="12" customFormat="1" ht="12.75" x14ac:dyDescent="0.2">
      <c r="A13" s="10" t="s">
        <v>182</v>
      </c>
      <c r="B13" s="11">
        <v>16630</v>
      </c>
      <c r="C13" s="12" t="s">
        <v>48</v>
      </c>
      <c r="D13" s="11">
        <v>12</v>
      </c>
      <c r="E13" s="13">
        <v>161.73281249999999</v>
      </c>
      <c r="F13" s="14">
        <f t="shared" si="0"/>
        <v>1940.7937499999998</v>
      </c>
      <c r="G13" s="13">
        <f t="shared" si="1"/>
        <v>124.40985576923076</v>
      </c>
      <c r="H13" s="14">
        <f t="shared" si="2"/>
        <v>1492.9182692307691</v>
      </c>
      <c r="I13" s="11" t="s">
        <v>28</v>
      </c>
    </row>
    <row r="14" spans="1:12" s="12" customFormat="1" ht="12.75" x14ac:dyDescent="0.2">
      <c r="A14" s="10" t="s">
        <v>182</v>
      </c>
      <c r="B14" s="11">
        <v>153407</v>
      </c>
      <c r="C14" s="12" t="s">
        <v>49</v>
      </c>
      <c r="D14" s="11">
        <v>3</v>
      </c>
      <c r="E14" s="13">
        <v>431.015625</v>
      </c>
      <c r="F14" s="14">
        <f t="shared" si="0"/>
        <v>1293.046875</v>
      </c>
      <c r="G14" s="13">
        <f t="shared" si="1"/>
        <v>331.55048076923077</v>
      </c>
      <c r="H14" s="14">
        <f t="shared" si="2"/>
        <v>994.65144230769238</v>
      </c>
      <c r="I14" s="11" t="s">
        <v>31</v>
      </c>
    </row>
    <row r="15" spans="1:12" s="12" customFormat="1" ht="12.75" x14ac:dyDescent="0.2">
      <c r="A15" s="10" t="s">
        <v>182</v>
      </c>
      <c r="B15" s="11">
        <v>406466</v>
      </c>
      <c r="C15" s="12" t="s">
        <v>50</v>
      </c>
      <c r="D15" s="11">
        <v>7</v>
      </c>
      <c r="E15" s="13">
        <v>169.453125</v>
      </c>
      <c r="F15" s="14">
        <f t="shared" si="0"/>
        <v>1186.171875</v>
      </c>
      <c r="G15" s="13">
        <f t="shared" si="1"/>
        <v>130.34855769230768</v>
      </c>
      <c r="H15" s="14">
        <f t="shared" si="2"/>
        <v>912.43990384615381</v>
      </c>
      <c r="I15" s="11" t="s">
        <v>28</v>
      </c>
    </row>
    <row r="16" spans="1:12" s="12" customFormat="1" ht="12.75" x14ac:dyDescent="0.2">
      <c r="A16" s="10" t="s">
        <v>182</v>
      </c>
      <c r="B16" s="11">
        <v>233871</v>
      </c>
      <c r="C16" s="12" t="s">
        <v>12</v>
      </c>
      <c r="D16" s="11">
        <v>3</v>
      </c>
      <c r="E16" s="13">
        <v>312.890625</v>
      </c>
      <c r="F16" s="14">
        <f t="shared" si="0"/>
        <v>938.671875</v>
      </c>
      <c r="G16" s="13">
        <f t="shared" si="1"/>
        <v>240.68509615384613</v>
      </c>
      <c r="H16" s="14">
        <f t="shared" si="2"/>
        <v>722.05528846153834</v>
      </c>
      <c r="I16" s="11" t="s">
        <v>28</v>
      </c>
    </row>
    <row r="17" spans="1:9" s="12" customFormat="1" ht="12.75" x14ac:dyDescent="0.2">
      <c r="A17" s="10" t="s">
        <v>182</v>
      </c>
      <c r="B17" s="11">
        <v>468352</v>
      </c>
      <c r="C17" s="12" t="s">
        <v>51</v>
      </c>
      <c r="D17" s="11">
        <v>1</v>
      </c>
      <c r="E17" s="13">
        <v>918.390625</v>
      </c>
      <c r="F17" s="14">
        <f t="shared" si="0"/>
        <v>918.390625</v>
      </c>
      <c r="G17" s="13">
        <f t="shared" si="1"/>
        <v>706.45432692307691</v>
      </c>
      <c r="H17" s="14">
        <f t="shared" si="2"/>
        <v>706.45432692307691</v>
      </c>
      <c r="I17" s="11" t="s">
        <v>30</v>
      </c>
    </row>
    <row r="18" spans="1:9" s="12" customFormat="1" ht="12.75" x14ac:dyDescent="0.2">
      <c r="A18" s="10" t="s">
        <v>182</v>
      </c>
      <c r="B18" s="11">
        <v>468613</v>
      </c>
      <c r="C18" s="12" t="s">
        <v>52</v>
      </c>
      <c r="D18" s="11">
        <v>1</v>
      </c>
      <c r="E18" s="13">
        <v>862.71406249999984</v>
      </c>
      <c r="F18" s="14">
        <f t="shared" si="0"/>
        <v>862.71406249999984</v>
      </c>
      <c r="G18" s="13">
        <f t="shared" si="1"/>
        <v>663.62620192307679</v>
      </c>
      <c r="H18" s="14">
        <f t="shared" si="2"/>
        <v>663.62620192307679</v>
      </c>
      <c r="I18" s="11" t="s">
        <v>28</v>
      </c>
    </row>
    <row r="19" spans="1:9" s="12" customFormat="1" ht="12.75" x14ac:dyDescent="0.2">
      <c r="A19" s="10" t="s">
        <v>182</v>
      </c>
      <c r="B19" s="11">
        <v>11998</v>
      </c>
      <c r="C19" s="12" t="s">
        <v>53</v>
      </c>
      <c r="D19" s="11">
        <v>22</v>
      </c>
      <c r="E19" s="13">
        <v>35.765625</v>
      </c>
      <c r="F19" s="14">
        <f t="shared" si="0"/>
        <v>786.84375</v>
      </c>
      <c r="G19" s="13">
        <f t="shared" si="1"/>
        <v>27.51201923076923</v>
      </c>
      <c r="H19" s="14">
        <f t="shared" si="2"/>
        <v>605.26442307692309</v>
      </c>
      <c r="I19" s="11" t="s">
        <v>30</v>
      </c>
    </row>
    <row r="20" spans="1:9" s="12" customFormat="1" ht="12.75" x14ac:dyDescent="0.2">
      <c r="A20" s="10" t="s">
        <v>182</v>
      </c>
      <c r="B20" s="11">
        <v>106502</v>
      </c>
      <c r="C20" s="12" t="s">
        <v>122</v>
      </c>
      <c r="D20" s="11">
        <v>5</v>
      </c>
      <c r="E20" s="13">
        <v>143.43749999999997</v>
      </c>
      <c r="F20" s="14">
        <f t="shared" si="0"/>
        <v>717.18749999999989</v>
      </c>
      <c r="G20" s="13">
        <f t="shared" si="1"/>
        <v>110.33653846153844</v>
      </c>
      <c r="H20" s="14">
        <f t="shared" si="2"/>
        <v>551.68269230769215</v>
      </c>
      <c r="I20" s="11" t="s">
        <v>29</v>
      </c>
    </row>
    <row r="21" spans="1:9" s="12" customFormat="1" ht="12.75" x14ac:dyDescent="0.2">
      <c r="A21" s="10" t="s">
        <v>182</v>
      </c>
      <c r="B21" s="11">
        <v>30229</v>
      </c>
      <c r="C21" s="12" t="s">
        <v>10</v>
      </c>
      <c r="D21" s="11">
        <v>11</v>
      </c>
      <c r="E21" s="13">
        <v>64.687499999999986</v>
      </c>
      <c r="F21" s="14">
        <f t="shared" si="0"/>
        <v>711.56249999999989</v>
      </c>
      <c r="G21" s="13">
        <f t="shared" si="1"/>
        <v>49.759615384615373</v>
      </c>
      <c r="H21" s="14">
        <f t="shared" si="2"/>
        <v>547.35576923076906</v>
      </c>
      <c r="I21" s="11" t="s">
        <v>30</v>
      </c>
    </row>
    <row r="22" spans="1:9" s="12" customFormat="1" ht="12.75" x14ac:dyDescent="0.2">
      <c r="A22" s="10" t="s">
        <v>182</v>
      </c>
      <c r="B22" s="11">
        <v>118146</v>
      </c>
      <c r="C22" s="12" t="s">
        <v>54</v>
      </c>
      <c r="D22" s="11">
        <v>4</v>
      </c>
      <c r="E22" s="13">
        <v>175.89375000000001</v>
      </c>
      <c r="F22" s="14">
        <f t="shared" si="0"/>
        <v>703.57500000000005</v>
      </c>
      <c r="G22" s="13">
        <f t="shared" si="1"/>
        <v>135.30288461538461</v>
      </c>
      <c r="H22" s="14">
        <f t="shared" si="2"/>
        <v>541.21153846153845</v>
      </c>
      <c r="I22" s="11" t="s">
        <v>28</v>
      </c>
    </row>
    <row r="23" spans="1:9" s="12" customFormat="1" ht="12.75" x14ac:dyDescent="0.2">
      <c r="A23" s="10" t="s">
        <v>182</v>
      </c>
      <c r="B23" s="11">
        <v>77985</v>
      </c>
      <c r="C23" s="12" t="s">
        <v>123</v>
      </c>
      <c r="D23" s="11">
        <v>2</v>
      </c>
      <c r="E23" s="13">
        <v>312.5</v>
      </c>
      <c r="F23" s="14">
        <f t="shared" si="0"/>
        <v>625</v>
      </c>
      <c r="G23" s="13">
        <f t="shared" si="1"/>
        <v>240.38461538461539</v>
      </c>
      <c r="H23" s="14">
        <f t="shared" si="2"/>
        <v>480.76923076923077</v>
      </c>
      <c r="I23" s="11" t="s">
        <v>30</v>
      </c>
    </row>
    <row r="24" spans="1:9" s="12" customFormat="1" ht="12.75" x14ac:dyDescent="0.2">
      <c r="A24" s="10" t="s">
        <v>182</v>
      </c>
      <c r="B24" s="11">
        <v>15926</v>
      </c>
      <c r="C24" s="12" t="s">
        <v>124</v>
      </c>
      <c r="D24" s="11">
        <v>4</v>
      </c>
      <c r="E24" s="13">
        <v>152.06406249999998</v>
      </c>
      <c r="F24" s="14">
        <f t="shared" si="0"/>
        <v>608.25624999999991</v>
      </c>
      <c r="G24" s="13">
        <f t="shared" si="1"/>
        <v>116.97235576923075</v>
      </c>
      <c r="H24" s="14">
        <f t="shared" si="2"/>
        <v>467.88942307692298</v>
      </c>
      <c r="I24" s="11" t="s">
        <v>28</v>
      </c>
    </row>
    <row r="25" spans="1:9" s="12" customFormat="1" ht="12.75" x14ac:dyDescent="0.2">
      <c r="A25" s="10" t="s">
        <v>182</v>
      </c>
      <c r="B25" s="11">
        <v>133691</v>
      </c>
      <c r="C25" s="12" t="s">
        <v>125</v>
      </c>
      <c r="D25" s="11">
        <v>1</v>
      </c>
      <c r="E25" s="13">
        <v>598.4375</v>
      </c>
      <c r="F25" s="14">
        <f t="shared" si="0"/>
        <v>598.4375</v>
      </c>
      <c r="G25" s="13">
        <f t="shared" si="1"/>
        <v>460.33653846153845</v>
      </c>
      <c r="H25" s="14">
        <f t="shared" si="2"/>
        <v>460.33653846153845</v>
      </c>
      <c r="I25" s="11" t="s">
        <v>30</v>
      </c>
    </row>
    <row r="26" spans="1:9" s="12" customFormat="1" ht="12.75" x14ac:dyDescent="0.2">
      <c r="A26" s="10" t="s">
        <v>182</v>
      </c>
      <c r="B26" s="11">
        <v>67821</v>
      </c>
      <c r="C26" s="12" t="s">
        <v>126</v>
      </c>
      <c r="D26" s="11">
        <v>3</v>
      </c>
      <c r="E26" s="13">
        <v>190.625</v>
      </c>
      <c r="F26" s="14">
        <f t="shared" si="0"/>
        <v>571.875</v>
      </c>
      <c r="G26" s="13">
        <f t="shared" si="1"/>
        <v>146.63461538461539</v>
      </c>
      <c r="H26" s="14">
        <f t="shared" si="2"/>
        <v>439.90384615384619</v>
      </c>
      <c r="I26" s="11" t="s">
        <v>30</v>
      </c>
    </row>
    <row r="27" spans="1:9" s="12" customFormat="1" ht="12.75" x14ac:dyDescent="0.2">
      <c r="A27" s="10" t="s">
        <v>182</v>
      </c>
      <c r="B27" s="11">
        <v>468607</v>
      </c>
      <c r="C27" s="12" t="s">
        <v>55</v>
      </c>
      <c r="D27" s="11">
        <v>1</v>
      </c>
      <c r="E27" s="13">
        <v>555.671875</v>
      </c>
      <c r="F27" s="14">
        <f t="shared" si="0"/>
        <v>555.671875</v>
      </c>
      <c r="G27" s="13">
        <f t="shared" si="1"/>
        <v>427.43990384615381</v>
      </c>
      <c r="H27" s="14">
        <f t="shared" si="2"/>
        <v>427.43990384615381</v>
      </c>
      <c r="I27" s="11" t="s">
        <v>28</v>
      </c>
    </row>
    <row r="28" spans="1:9" s="12" customFormat="1" ht="12.75" x14ac:dyDescent="0.2">
      <c r="A28" s="10" t="s">
        <v>182</v>
      </c>
      <c r="B28" s="11">
        <v>123200</v>
      </c>
      <c r="C28" s="12" t="s">
        <v>127</v>
      </c>
      <c r="D28" s="11">
        <v>1</v>
      </c>
      <c r="E28" s="13">
        <v>532.03125</v>
      </c>
      <c r="F28" s="14">
        <f t="shared" si="0"/>
        <v>532.03125</v>
      </c>
      <c r="G28" s="13">
        <f t="shared" si="1"/>
        <v>409.25480769230768</v>
      </c>
      <c r="H28" s="14">
        <f t="shared" si="2"/>
        <v>409.25480769230768</v>
      </c>
      <c r="I28" s="11" t="s">
        <v>29</v>
      </c>
    </row>
    <row r="29" spans="1:9" s="12" customFormat="1" ht="12.75" x14ac:dyDescent="0.2">
      <c r="A29" s="10" t="s">
        <v>182</v>
      </c>
      <c r="B29" s="11">
        <v>94501</v>
      </c>
      <c r="C29" s="12" t="s">
        <v>56</v>
      </c>
      <c r="D29" s="11">
        <v>3</v>
      </c>
      <c r="E29" s="13">
        <v>174.37499999999997</v>
      </c>
      <c r="F29" s="14">
        <f t="shared" si="0"/>
        <v>523.12499999999989</v>
      </c>
      <c r="G29" s="13">
        <f t="shared" si="1"/>
        <v>134.13461538461536</v>
      </c>
      <c r="H29" s="14">
        <f t="shared" si="2"/>
        <v>402.40384615384608</v>
      </c>
      <c r="I29" s="11" t="s">
        <v>32</v>
      </c>
    </row>
    <row r="30" spans="1:9" s="12" customFormat="1" ht="12.75" x14ac:dyDescent="0.2">
      <c r="A30" s="10" t="s">
        <v>182</v>
      </c>
      <c r="B30" s="11">
        <v>151580</v>
      </c>
      <c r="C30" s="12" t="s">
        <v>57</v>
      </c>
      <c r="D30" s="11">
        <v>1</v>
      </c>
      <c r="E30" s="13">
        <v>506.95312499999994</v>
      </c>
      <c r="F30" s="14">
        <f t="shared" si="0"/>
        <v>506.95312499999994</v>
      </c>
      <c r="G30" s="13">
        <f t="shared" si="1"/>
        <v>389.96394230769226</v>
      </c>
      <c r="H30" s="14">
        <f t="shared" si="2"/>
        <v>389.96394230769226</v>
      </c>
      <c r="I30" s="11" t="s">
        <v>29</v>
      </c>
    </row>
    <row r="31" spans="1:9" s="12" customFormat="1" ht="12.75" x14ac:dyDescent="0.2">
      <c r="A31" s="10" t="s">
        <v>182</v>
      </c>
      <c r="B31" s="11">
        <v>100662</v>
      </c>
      <c r="C31" s="12" t="s">
        <v>128</v>
      </c>
      <c r="D31" s="11">
        <v>4</v>
      </c>
      <c r="E31" s="13">
        <v>114.60937499999999</v>
      </c>
      <c r="F31" s="14">
        <f t="shared" si="0"/>
        <v>458.43749999999994</v>
      </c>
      <c r="G31" s="13">
        <f t="shared" si="1"/>
        <v>88.161057692307679</v>
      </c>
      <c r="H31" s="14">
        <f t="shared" si="2"/>
        <v>352.64423076923072</v>
      </c>
      <c r="I31" s="11" t="s">
        <v>28</v>
      </c>
    </row>
    <row r="32" spans="1:9" s="12" customFormat="1" ht="12.75" x14ac:dyDescent="0.2">
      <c r="A32" s="10" t="s">
        <v>182</v>
      </c>
      <c r="B32" s="11">
        <v>158138</v>
      </c>
      <c r="C32" s="12" t="s">
        <v>58</v>
      </c>
      <c r="D32" s="11">
        <v>1</v>
      </c>
      <c r="E32" s="13">
        <v>404.6875</v>
      </c>
      <c r="F32" s="14">
        <f t="shared" si="0"/>
        <v>404.6875</v>
      </c>
      <c r="G32" s="13">
        <f t="shared" si="1"/>
        <v>311.29807692307691</v>
      </c>
      <c r="H32" s="14">
        <f t="shared" si="2"/>
        <v>311.29807692307691</v>
      </c>
      <c r="I32" s="11" t="s">
        <v>31</v>
      </c>
    </row>
    <row r="33" spans="1:9" s="12" customFormat="1" ht="12.75" x14ac:dyDescent="0.2">
      <c r="A33" s="10" t="s">
        <v>182</v>
      </c>
      <c r="B33" s="11">
        <v>503660</v>
      </c>
      <c r="C33" s="12" t="s">
        <v>41</v>
      </c>
      <c r="D33" s="11">
        <v>1</v>
      </c>
      <c r="E33" s="13">
        <v>389.21875</v>
      </c>
      <c r="F33" s="14">
        <f t="shared" si="0"/>
        <v>389.21875</v>
      </c>
      <c r="G33" s="13">
        <f t="shared" si="1"/>
        <v>299.39903846153845</v>
      </c>
      <c r="H33" s="14">
        <f t="shared" si="2"/>
        <v>299.39903846153845</v>
      </c>
      <c r="I33" s="11" t="s">
        <v>29</v>
      </c>
    </row>
    <row r="34" spans="1:9" s="12" customFormat="1" ht="12.75" x14ac:dyDescent="0.2">
      <c r="A34" s="10" t="s">
        <v>182</v>
      </c>
      <c r="B34" s="11">
        <v>53371</v>
      </c>
      <c r="C34" s="12" t="s">
        <v>59</v>
      </c>
      <c r="D34" s="11">
        <v>12</v>
      </c>
      <c r="E34" s="13">
        <v>31.303124999999994</v>
      </c>
      <c r="F34" s="14">
        <f t="shared" si="0"/>
        <v>375.63749999999993</v>
      </c>
      <c r="G34" s="13">
        <f t="shared" si="1"/>
        <v>24.079326923076916</v>
      </c>
      <c r="H34" s="14">
        <f t="shared" si="2"/>
        <v>288.95192307692298</v>
      </c>
      <c r="I34" s="11" t="s">
        <v>28</v>
      </c>
    </row>
    <row r="35" spans="1:9" s="12" customFormat="1" ht="12.75" x14ac:dyDescent="0.2">
      <c r="A35" s="10" t="s">
        <v>182</v>
      </c>
      <c r="B35" s="11">
        <v>100766</v>
      </c>
      <c r="C35" s="12" t="s">
        <v>60</v>
      </c>
      <c r="D35" s="11">
        <v>2</v>
      </c>
      <c r="E35" s="13">
        <v>181.40624999999997</v>
      </c>
      <c r="F35" s="14">
        <f t="shared" si="0"/>
        <v>362.81249999999994</v>
      </c>
      <c r="G35" s="13">
        <f t="shared" si="1"/>
        <v>139.5432692307692</v>
      </c>
      <c r="H35" s="14">
        <f t="shared" si="2"/>
        <v>279.0865384615384</v>
      </c>
      <c r="I35" s="11" t="s">
        <v>28</v>
      </c>
    </row>
    <row r="36" spans="1:9" s="12" customFormat="1" ht="12.75" x14ac:dyDescent="0.2">
      <c r="A36" s="10" t="s">
        <v>182</v>
      </c>
      <c r="B36" s="11">
        <v>16186</v>
      </c>
      <c r="C36" s="12" t="s">
        <v>61</v>
      </c>
      <c r="D36" s="11">
        <v>6</v>
      </c>
      <c r="E36" s="13">
        <v>59.062499999999993</v>
      </c>
      <c r="F36" s="14">
        <f t="shared" si="0"/>
        <v>354.37499999999994</v>
      </c>
      <c r="G36" s="13">
        <f t="shared" si="1"/>
        <v>45.432692307692299</v>
      </c>
      <c r="H36" s="14">
        <f t="shared" si="2"/>
        <v>272.59615384615381</v>
      </c>
      <c r="I36" s="11" t="s">
        <v>29</v>
      </c>
    </row>
    <row r="37" spans="1:9" s="12" customFormat="1" ht="12.75" x14ac:dyDescent="0.2">
      <c r="A37" s="10" t="s">
        <v>182</v>
      </c>
      <c r="B37" s="11">
        <v>503654</v>
      </c>
      <c r="C37" s="12" t="s">
        <v>40</v>
      </c>
      <c r="D37" s="11">
        <v>1</v>
      </c>
      <c r="E37" s="13">
        <v>348.375</v>
      </c>
      <c r="F37" s="14">
        <f t="shared" si="0"/>
        <v>348.375</v>
      </c>
      <c r="G37" s="13">
        <f t="shared" si="1"/>
        <v>267.98076923076923</v>
      </c>
      <c r="H37" s="14">
        <f t="shared" si="2"/>
        <v>267.98076923076923</v>
      </c>
      <c r="I37" s="11" t="s">
        <v>32</v>
      </c>
    </row>
    <row r="38" spans="1:9" s="12" customFormat="1" ht="12.75" x14ac:dyDescent="0.2">
      <c r="A38" s="10" t="s">
        <v>182</v>
      </c>
      <c r="B38" s="11">
        <v>503271</v>
      </c>
      <c r="C38" s="12" t="s">
        <v>62</v>
      </c>
      <c r="D38" s="11">
        <v>1</v>
      </c>
      <c r="E38" s="13">
        <v>347.31249999999994</v>
      </c>
      <c r="F38" s="14">
        <f t="shared" si="0"/>
        <v>347.31249999999994</v>
      </c>
      <c r="G38" s="13">
        <f t="shared" si="1"/>
        <v>267.16346153846149</v>
      </c>
      <c r="H38" s="14">
        <f t="shared" si="2"/>
        <v>267.16346153846149</v>
      </c>
      <c r="I38" s="11" t="s">
        <v>29</v>
      </c>
    </row>
    <row r="39" spans="1:9" s="12" customFormat="1" ht="12.75" x14ac:dyDescent="0.2">
      <c r="A39" s="10" t="s">
        <v>182</v>
      </c>
      <c r="B39" s="11">
        <v>503040</v>
      </c>
      <c r="C39" s="12" t="s">
        <v>63</v>
      </c>
      <c r="D39" s="11">
        <v>1</v>
      </c>
      <c r="E39" s="13">
        <v>347.31249999999994</v>
      </c>
      <c r="F39" s="14">
        <f t="shared" si="0"/>
        <v>347.31249999999994</v>
      </c>
      <c r="G39" s="13">
        <f t="shared" si="1"/>
        <v>267.16346153846149</v>
      </c>
      <c r="H39" s="14">
        <f t="shared" si="2"/>
        <v>267.16346153846149</v>
      </c>
      <c r="I39" s="11" t="s">
        <v>29</v>
      </c>
    </row>
    <row r="40" spans="1:9" s="12" customFormat="1" ht="12.75" x14ac:dyDescent="0.2">
      <c r="A40" s="10" t="s">
        <v>182</v>
      </c>
      <c r="B40" s="11">
        <v>118924</v>
      </c>
      <c r="C40" s="12" t="s">
        <v>64</v>
      </c>
      <c r="D40" s="11">
        <v>1</v>
      </c>
      <c r="E40" s="13">
        <v>335.30156249999999</v>
      </c>
      <c r="F40" s="14">
        <f t="shared" ref="F40:F103" si="3">D40*E40</f>
        <v>335.30156249999999</v>
      </c>
      <c r="G40" s="13">
        <f t="shared" ref="G40:G103" si="4">E40/1.3</f>
        <v>257.92427884615381</v>
      </c>
      <c r="H40" s="14">
        <f t="shared" ref="H40:H103" si="5">D40*G40</f>
        <v>257.92427884615381</v>
      </c>
      <c r="I40" s="11" t="s">
        <v>30</v>
      </c>
    </row>
    <row r="41" spans="1:9" s="12" customFormat="1" ht="12.75" x14ac:dyDescent="0.2">
      <c r="A41" s="10" t="s">
        <v>182</v>
      </c>
      <c r="B41" s="11">
        <v>16268</v>
      </c>
      <c r="C41" s="12" t="s">
        <v>129</v>
      </c>
      <c r="D41" s="11">
        <v>1</v>
      </c>
      <c r="E41" s="13">
        <v>320.80156249999993</v>
      </c>
      <c r="F41" s="14">
        <f t="shared" si="3"/>
        <v>320.80156249999993</v>
      </c>
      <c r="G41" s="13">
        <f t="shared" si="4"/>
        <v>246.77043269230762</v>
      </c>
      <c r="H41" s="14">
        <f t="shared" si="5"/>
        <v>246.77043269230762</v>
      </c>
      <c r="I41" s="11" t="s">
        <v>29</v>
      </c>
    </row>
    <row r="42" spans="1:9" s="12" customFormat="1" ht="12.75" x14ac:dyDescent="0.2">
      <c r="A42" s="10" t="s">
        <v>182</v>
      </c>
      <c r="B42" s="11">
        <v>294284</v>
      </c>
      <c r="C42" s="12" t="s">
        <v>15</v>
      </c>
      <c r="D42" s="11">
        <v>1</v>
      </c>
      <c r="E42" s="13">
        <v>314.71875</v>
      </c>
      <c r="F42" s="14">
        <f t="shared" si="3"/>
        <v>314.71875</v>
      </c>
      <c r="G42" s="13">
        <f t="shared" si="4"/>
        <v>242.09134615384613</v>
      </c>
      <c r="H42" s="14">
        <f t="shared" si="5"/>
        <v>242.09134615384613</v>
      </c>
      <c r="I42" s="11" t="s">
        <v>29</v>
      </c>
    </row>
    <row r="43" spans="1:9" s="12" customFormat="1" ht="12.75" x14ac:dyDescent="0.2">
      <c r="A43" s="10" t="s">
        <v>182</v>
      </c>
      <c r="B43" s="11">
        <v>233871</v>
      </c>
      <c r="C43" s="12" t="s">
        <v>12</v>
      </c>
      <c r="D43" s="11">
        <v>1</v>
      </c>
      <c r="E43" s="13">
        <v>312.890625</v>
      </c>
      <c r="F43" s="14">
        <f t="shared" si="3"/>
        <v>312.890625</v>
      </c>
      <c r="G43" s="13">
        <f t="shared" si="4"/>
        <v>240.68509615384613</v>
      </c>
      <c r="H43" s="14">
        <f t="shared" si="5"/>
        <v>240.68509615384613</v>
      </c>
      <c r="I43" s="11" t="s">
        <v>31</v>
      </c>
    </row>
    <row r="44" spans="1:9" s="12" customFormat="1" ht="12.75" x14ac:dyDescent="0.2">
      <c r="A44" s="10" t="s">
        <v>182</v>
      </c>
      <c r="B44" s="11">
        <v>412535</v>
      </c>
      <c r="C44" s="12" t="s">
        <v>65</v>
      </c>
      <c r="D44" s="11">
        <v>1</v>
      </c>
      <c r="E44" s="13">
        <v>312.81249999999994</v>
      </c>
      <c r="F44" s="14">
        <f t="shared" si="3"/>
        <v>312.81249999999994</v>
      </c>
      <c r="G44" s="13">
        <f t="shared" si="4"/>
        <v>240.62499999999994</v>
      </c>
      <c r="H44" s="14">
        <f t="shared" si="5"/>
        <v>240.62499999999994</v>
      </c>
      <c r="I44" s="11" t="s">
        <v>28</v>
      </c>
    </row>
    <row r="45" spans="1:9" s="12" customFormat="1" ht="12.75" x14ac:dyDescent="0.2">
      <c r="A45" s="10" t="s">
        <v>182</v>
      </c>
      <c r="B45" s="11">
        <v>504922</v>
      </c>
      <c r="C45" s="12" t="s">
        <v>43</v>
      </c>
      <c r="D45" s="11">
        <v>4</v>
      </c>
      <c r="E45" s="13">
        <v>75.484375</v>
      </c>
      <c r="F45" s="14">
        <f t="shared" si="3"/>
        <v>301.9375</v>
      </c>
      <c r="G45" s="13">
        <f t="shared" si="4"/>
        <v>58.064903846153847</v>
      </c>
      <c r="H45" s="14">
        <f t="shared" si="5"/>
        <v>232.25961538461539</v>
      </c>
      <c r="I45" s="11" t="s">
        <v>30</v>
      </c>
    </row>
    <row r="46" spans="1:9" s="12" customFormat="1" ht="12.75" x14ac:dyDescent="0.2">
      <c r="A46" s="10" t="s">
        <v>182</v>
      </c>
      <c r="B46" s="11">
        <v>49830</v>
      </c>
      <c r="C46" s="12" t="s">
        <v>66</v>
      </c>
      <c r="D46" s="11">
        <v>3</v>
      </c>
      <c r="E46" s="13">
        <v>92.8125</v>
      </c>
      <c r="F46" s="14">
        <f t="shared" si="3"/>
        <v>278.4375</v>
      </c>
      <c r="G46" s="13">
        <f t="shared" si="4"/>
        <v>71.394230769230774</v>
      </c>
      <c r="H46" s="14">
        <f t="shared" si="5"/>
        <v>214.18269230769232</v>
      </c>
      <c r="I46" s="11" t="s">
        <v>31</v>
      </c>
    </row>
    <row r="47" spans="1:9" s="12" customFormat="1" ht="12.75" x14ac:dyDescent="0.2">
      <c r="A47" s="10" t="s">
        <v>182</v>
      </c>
      <c r="B47" s="11">
        <v>16469</v>
      </c>
      <c r="C47" s="12" t="s">
        <v>67</v>
      </c>
      <c r="D47" s="11">
        <v>1</v>
      </c>
      <c r="E47" s="13">
        <v>277.453125</v>
      </c>
      <c r="F47" s="14">
        <f t="shared" si="3"/>
        <v>277.453125</v>
      </c>
      <c r="G47" s="13">
        <f t="shared" si="4"/>
        <v>213.42548076923077</v>
      </c>
      <c r="H47" s="14">
        <f t="shared" si="5"/>
        <v>213.42548076923077</v>
      </c>
      <c r="I47" s="11" t="s">
        <v>29</v>
      </c>
    </row>
    <row r="48" spans="1:9" s="12" customFormat="1" ht="12.75" x14ac:dyDescent="0.2">
      <c r="A48" s="10" t="s">
        <v>182</v>
      </c>
      <c r="B48" s="11">
        <v>16469</v>
      </c>
      <c r="C48" s="12" t="s">
        <v>67</v>
      </c>
      <c r="D48" s="11">
        <v>1</v>
      </c>
      <c r="E48" s="13">
        <v>273.71875</v>
      </c>
      <c r="F48" s="14">
        <f t="shared" si="3"/>
        <v>273.71875</v>
      </c>
      <c r="G48" s="13">
        <f t="shared" si="4"/>
        <v>210.55288461538461</v>
      </c>
      <c r="H48" s="14">
        <f t="shared" si="5"/>
        <v>210.55288461538461</v>
      </c>
      <c r="I48" s="11" t="s">
        <v>31</v>
      </c>
    </row>
    <row r="49" spans="1:9" s="12" customFormat="1" ht="12.75" x14ac:dyDescent="0.2">
      <c r="A49" s="10" t="s">
        <v>182</v>
      </c>
      <c r="B49" s="11">
        <v>70373</v>
      </c>
      <c r="C49" s="12" t="s">
        <v>68</v>
      </c>
      <c r="D49" s="11">
        <v>4</v>
      </c>
      <c r="E49" s="13">
        <v>64.746875000000003</v>
      </c>
      <c r="F49" s="14">
        <f t="shared" si="3"/>
        <v>258.98750000000001</v>
      </c>
      <c r="G49" s="13">
        <f t="shared" si="4"/>
        <v>49.80528846153846</v>
      </c>
      <c r="H49" s="14">
        <f t="shared" si="5"/>
        <v>199.22115384615384</v>
      </c>
      <c r="I49" s="11" t="s">
        <v>32</v>
      </c>
    </row>
    <row r="50" spans="1:9" s="12" customFormat="1" ht="12.75" x14ac:dyDescent="0.2">
      <c r="A50" s="10" t="s">
        <v>182</v>
      </c>
      <c r="B50" s="11">
        <v>162889</v>
      </c>
      <c r="C50" s="12" t="s">
        <v>69</v>
      </c>
      <c r="D50" s="11">
        <v>2</v>
      </c>
      <c r="E50" s="13">
        <v>124.21875</v>
      </c>
      <c r="F50" s="14">
        <f t="shared" si="3"/>
        <v>248.4375</v>
      </c>
      <c r="G50" s="13">
        <f t="shared" si="4"/>
        <v>95.552884615384613</v>
      </c>
      <c r="H50" s="14">
        <f t="shared" si="5"/>
        <v>191.10576923076923</v>
      </c>
      <c r="I50" s="11" t="s">
        <v>30</v>
      </c>
    </row>
    <row r="51" spans="1:9" s="12" customFormat="1" ht="12.75" x14ac:dyDescent="0.2">
      <c r="A51" s="10" t="s">
        <v>182</v>
      </c>
      <c r="B51" s="11">
        <v>14793</v>
      </c>
      <c r="C51" s="12" t="s">
        <v>130</v>
      </c>
      <c r="D51" s="11">
        <v>18</v>
      </c>
      <c r="E51" s="13">
        <v>13.437499999999998</v>
      </c>
      <c r="F51" s="14">
        <f t="shared" si="3"/>
        <v>241.87499999999997</v>
      </c>
      <c r="G51" s="13">
        <f t="shared" si="4"/>
        <v>10.33653846153846</v>
      </c>
      <c r="H51" s="14">
        <f t="shared" si="5"/>
        <v>186.05769230769226</v>
      </c>
      <c r="I51" s="11" t="s">
        <v>30</v>
      </c>
    </row>
    <row r="52" spans="1:9" s="12" customFormat="1" ht="12.75" x14ac:dyDescent="0.2">
      <c r="A52" s="10" t="s">
        <v>182</v>
      </c>
      <c r="B52" s="11">
        <v>463776</v>
      </c>
      <c r="C52" s="12" t="s">
        <v>70</v>
      </c>
      <c r="D52" s="11">
        <v>1</v>
      </c>
      <c r="E52" s="13">
        <v>238.59374999999997</v>
      </c>
      <c r="F52" s="14">
        <f t="shared" si="3"/>
        <v>238.59374999999997</v>
      </c>
      <c r="G52" s="13">
        <f t="shared" si="4"/>
        <v>183.53365384615381</v>
      </c>
      <c r="H52" s="14">
        <f t="shared" si="5"/>
        <v>183.53365384615381</v>
      </c>
      <c r="I52" s="11" t="s">
        <v>28</v>
      </c>
    </row>
    <row r="53" spans="1:9" s="12" customFormat="1" ht="12.75" x14ac:dyDescent="0.2">
      <c r="A53" s="10" t="s">
        <v>182</v>
      </c>
      <c r="B53" s="11">
        <v>463691</v>
      </c>
      <c r="C53" s="12" t="s">
        <v>36</v>
      </c>
      <c r="D53" s="11">
        <v>1</v>
      </c>
      <c r="E53" s="13">
        <v>232.703125</v>
      </c>
      <c r="F53" s="14">
        <f t="shared" si="3"/>
        <v>232.703125</v>
      </c>
      <c r="G53" s="13">
        <f t="shared" si="4"/>
        <v>179.00240384615384</v>
      </c>
      <c r="H53" s="14">
        <f t="shared" si="5"/>
        <v>179.00240384615384</v>
      </c>
      <c r="I53" s="11" t="s">
        <v>30</v>
      </c>
    </row>
    <row r="54" spans="1:9" s="12" customFormat="1" ht="12.75" x14ac:dyDescent="0.2">
      <c r="A54" s="10" t="s">
        <v>182</v>
      </c>
      <c r="B54" s="11">
        <v>497798</v>
      </c>
      <c r="C54" s="12" t="s">
        <v>71</v>
      </c>
      <c r="D54" s="11">
        <v>1</v>
      </c>
      <c r="E54" s="13">
        <v>229.390625</v>
      </c>
      <c r="F54" s="14">
        <f t="shared" si="3"/>
        <v>229.390625</v>
      </c>
      <c r="G54" s="13">
        <f t="shared" si="4"/>
        <v>176.45432692307691</v>
      </c>
      <c r="H54" s="14">
        <f t="shared" si="5"/>
        <v>176.45432692307691</v>
      </c>
      <c r="I54" s="11" t="s">
        <v>29</v>
      </c>
    </row>
    <row r="55" spans="1:9" s="12" customFormat="1" ht="12.75" x14ac:dyDescent="0.2">
      <c r="A55" s="10" t="s">
        <v>182</v>
      </c>
      <c r="B55" s="11">
        <v>16235</v>
      </c>
      <c r="C55" s="12" t="s">
        <v>131</v>
      </c>
      <c r="D55" s="11">
        <v>2</v>
      </c>
      <c r="E55" s="13">
        <v>114.3984375</v>
      </c>
      <c r="F55" s="14">
        <f t="shared" si="3"/>
        <v>228.796875</v>
      </c>
      <c r="G55" s="13">
        <f t="shared" si="4"/>
        <v>87.99879807692308</v>
      </c>
      <c r="H55" s="14">
        <f t="shared" si="5"/>
        <v>175.99759615384616</v>
      </c>
      <c r="I55" s="11" t="s">
        <v>28</v>
      </c>
    </row>
    <row r="56" spans="1:9" s="12" customFormat="1" ht="12.75" x14ac:dyDescent="0.2">
      <c r="A56" s="10" t="s">
        <v>182</v>
      </c>
      <c r="B56" s="11">
        <v>506147</v>
      </c>
      <c r="C56" s="12" t="s">
        <v>72</v>
      </c>
      <c r="D56" s="11">
        <v>1</v>
      </c>
      <c r="E56" s="13">
        <v>228.515625</v>
      </c>
      <c r="F56" s="14">
        <f t="shared" si="3"/>
        <v>228.515625</v>
      </c>
      <c r="G56" s="13">
        <f t="shared" si="4"/>
        <v>175.78125</v>
      </c>
      <c r="H56" s="14">
        <f t="shared" si="5"/>
        <v>175.78125</v>
      </c>
      <c r="I56" s="11" t="s">
        <v>29</v>
      </c>
    </row>
    <row r="57" spans="1:9" s="12" customFormat="1" ht="12.75" x14ac:dyDescent="0.2">
      <c r="A57" s="10" t="s">
        <v>182</v>
      </c>
      <c r="B57" s="11">
        <v>409027</v>
      </c>
      <c r="C57" s="12" t="s">
        <v>73</v>
      </c>
      <c r="D57" s="11">
        <v>1</v>
      </c>
      <c r="E57" s="13">
        <v>204.546875</v>
      </c>
      <c r="F57" s="14">
        <f t="shared" si="3"/>
        <v>204.546875</v>
      </c>
      <c r="G57" s="13">
        <f t="shared" si="4"/>
        <v>157.34375</v>
      </c>
      <c r="H57" s="14">
        <f t="shared" si="5"/>
        <v>157.34375</v>
      </c>
      <c r="I57" s="11" t="s">
        <v>32</v>
      </c>
    </row>
    <row r="58" spans="1:9" s="12" customFormat="1" ht="12.75" x14ac:dyDescent="0.2">
      <c r="A58" s="10" t="s">
        <v>182</v>
      </c>
      <c r="B58" s="11">
        <v>406466</v>
      </c>
      <c r="C58" s="12" t="s">
        <v>50</v>
      </c>
      <c r="D58" s="11">
        <v>1</v>
      </c>
      <c r="E58" s="13">
        <v>199.578125</v>
      </c>
      <c r="F58" s="14">
        <f t="shared" si="3"/>
        <v>199.578125</v>
      </c>
      <c r="G58" s="13">
        <f t="shared" si="4"/>
        <v>153.52163461538461</v>
      </c>
      <c r="H58" s="14">
        <f t="shared" si="5"/>
        <v>153.52163461538461</v>
      </c>
      <c r="I58" s="11" t="s">
        <v>32</v>
      </c>
    </row>
    <row r="59" spans="1:9" s="12" customFormat="1" ht="12.75" x14ac:dyDescent="0.2">
      <c r="A59" s="10" t="s">
        <v>182</v>
      </c>
      <c r="B59" s="11">
        <v>16554</v>
      </c>
      <c r="C59" s="12" t="s">
        <v>74</v>
      </c>
      <c r="D59" s="11">
        <v>2</v>
      </c>
      <c r="E59" s="13">
        <v>98.4375</v>
      </c>
      <c r="F59" s="14">
        <f t="shared" si="3"/>
        <v>196.875</v>
      </c>
      <c r="G59" s="13">
        <f t="shared" si="4"/>
        <v>75.72115384615384</v>
      </c>
      <c r="H59" s="14">
        <f t="shared" si="5"/>
        <v>151.44230769230768</v>
      </c>
      <c r="I59" s="11" t="s">
        <v>30</v>
      </c>
    </row>
    <row r="60" spans="1:9" s="12" customFormat="1" ht="12.75" x14ac:dyDescent="0.2">
      <c r="A60" s="10" t="s">
        <v>182</v>
      </c>
      <c r="B60" s="11">
        <v>82619</v>
      </c>
      <c r="C60" s="12" t="s">
        <v>75</v>
      </c>
      <c r="D60" s="11">
        <v>1</v>
      </c>
      <c r="E60" s="13">
        <v>192.96875</v>
      </c>
      <c r="F60" s="14">
        <f t="shared" si="3"/>
        <v>192.96875</v>
      </c>
      <c r="G60" s="13">
        <f t="shared" si="4"/>
        <v>148.4375</v>
      </c>
      <c r="H60" s="14">
        <f t="shared" si="5"/>
        <v>148.4375</v>
      </c>
      <c r="I60" s="11" t="s">
        <v>29</v>
      </c>
    </row>
    <row r="61" spans="1:9" s="12" customFormat="1" ht="12.75" x14ac:dyDescent="0.2">
      <c r="A61" s="10" t="s">
        <v>182</v>
      </c>
      <c r="B61" s="11">
        <v>45037</v>
      </c>
      <c r="C61" s="12" t="s">
        <v>11</v>
      </c>
      <c r="D61" s="11">
        <v>1</v>
      </c>
      <c r="E61" s="13">
        <v>187.26562499999997</v>
      </c>
      <c r="F61" s="14">
        <f t="shared" si="3"/>
        <v>187.26562499999997</v>
      </c>
      <c r="G61" s="13">
        <f t="shared" si="4"/>
        <v>144.05048076923075</v>
      </c>
      <c r="H61" s="14">
        <f t="shared" si="5"/>
        <v>144.05048076923075</v>
      </c>
      <c r="I61" s="11" t="s">
        <v>31</v>
      </c>
    </row>
    <row r="62" spans="1:9" s="12" customFormat="1" ht="12.75" x14ac:dyDescent="0.2">
      <c r="A62" s="10" t="s">
        <v>182</v>
      </c>
      <c r="B62" s="11">
        <v>426981</v>
      </c>
      <c r="C62" s="12" t="s">
        <v>76</v>
      </c>
      <c r="D62" s="11">
        <v>1</v>
      </c>
      <c r="E62" s="13">
        <v>184.92187499999997</v>
      </c>
      <c r="F62" s="14">
        <f t="shared" si="3"/>
        <v>184.92187499999997</v>
      </c>
      <c r="G62" s="13">
        <f t="shared" si="4"/>
        <v>142.24759615384613</v>
      </c>
      <c r="H62" s="14">
        <f t="shared" si="5"/>
        <v>142.24759615384613</v>
      </c>
      <c r="I62" s="11" t="s">
        <v>28</v>
      </c>
    </row>
    <row r="63" spans="1:9" s="12" customFormat="1" ht="12.75" x14ac:dyDescent="0.2">
      <c r="A63" s="10" t="s">
        <v>182</v>
      </c>
      <c r="B63" s="11">
        <v>170347</v>
      </c>
      <c r="C63" s="12" t="s">
        <v>18</v>
      </c>
      <c r="D63" s="11">
        <v>2</v>
      </c>
      <c r="E63" s="13">
        <v>85.9375</v>
      </c>
      <c r="F63" s="14">
        <f t="shared" si="3"/>
        <v>171.875</v>
      </c>
      <c r="G63" s="13">
        <f t="shared" si="4"/>
        <v>66.105769230769226</v>
      </c>
      <c r="H63" s="14">
        <f t="shared" si="5"/>
        <v>132.21153846153845</v>
      </c>
      <c r="I63" s="11" t="s">
        <v>30</v>
      </c>
    </row>
    <row r="64" spans="1:9" s="12" customFormat="1" ht="12.75" x14ac:dyDescent="0.2">
      <c r="A64" s="10" t="s">
        <v>182</v>
      </c>
      <c r="B64" s="11">
        <v>145393</v>
      </c>
      <c r="C64" s="12" t="s">
        <v>45</v>
      </c>
      <c r="D64" s="11">
        <v>2</v>
      </c>
      <c r="E64" s="13">
        <v>85.84375</v>
      </c>
      <c r="F64" s="14">
        <f t="shared" si="3"/>
        <v>171.6875</v>
      </c>
      <c r="G64" s="13">
        <f t="shared" si="4"/>
        <v>66.03365384615384</v>
      </c>
      <c r="H64" s="14">
        <f t="shared" si="5"/>
        <v>132.06730769230768</v>
      </c>
      <c r="I64" s="11" t="s">
        <v>29</v>
      </c>
    </row>
    <row r="65" spans="1:9" s="12" customFormat="1" ht="12.75" x14ac:dyDescent="0.2">
      <c r="A65" s="10" t="s">
        <v>182</v>
      </c>
      <c r="B65" s="11">
        <v>159487</v>
      </c>
      <c r="C65" s="12" t="s">
        <v>77</v>
      </c>
      <c r="D65" s="11">
        <v>1</v>
      </c>
      <c r="E65" s="13">
        <v>165.21874999999997</v>
      </c>
      <c r="F65" s="14">
        <f t="shared" si="3"/>
        <v>165.21874999999997</v>
      </c>
      <c r="G65" s="13">
        <f t="shared" si="4"/>
        <v>127.09134615384613</v>
      </c>
      <c r="H65" s="14">
        <f t="shared" si="5"/>
        <v>127.09134615384613</v>
      </c>
      <c r="I65" s="11" t="s">
        <v>28</v>
      </c>
    </row>
    <row r="66" spans="1:9" s="12" customFormat="1" ht="12.75" x14ac:dyDescent="0.2">
      <c r="A66" s="10" t="s">
        <v>182</v>
      </c>
      <c r="B66" s="11">
        <v>129359</v>
      </c>
      <c r="C66" s="12" t="s">
        <v>132</v>
      </c>
      <c r="D66" s="11">
        <v>1</v>
      </c>
      <c r="E66" s="13">
        <v>161.71875</v>
      </c>
      <c r="F66" s="14">
        <f t="shared" si="3"/>
        <v>161.71875</v>
      </c>
      <c r="G66" s="13">
        <f t="shared" si="4"/>
        <v>124.39903846153845</v>
      </c>
      <c r="H66" s="14">
        <f t="shared" si="5"/>
        <v>124.39903846153845</v>
      </c>
      <c r="I66" s="11" t="s">
        <v>28</v>
      </c>
    </row>
    <row r="67" spans="1:9" s="12" customFormat="1" ht="12.75" x14ac:dyDescent="0.2">
      <c r="A67" s="10" t="s">
        <v>182</v>
      </c>
      <c r="B67" s="11">
        <v>16439</v>
      </c>
      <c r="C67" s="12" t="s">
        <v>133</v>
      </c>
      <c r="D67" s="11">
        <v>1</v>
      </c>
      <c r="E67" s="13">
        <v>147.65625</v>
      </c>
      <c r="F67" s="14">
        <f t="shared" si="3"/>
        <v>147.65625</v>
      </c>
      <c r="G67" s="13">
        <f t="shared" si="4"/>
        <v>113.58173076923076</v>
      </c>
      <c r="H67" s="14">
        <f t="shared" si="5"/>
        <v>113.58173076923076</v>
      </c>
      <c r="I67" s="11" t="s">
        <v>30</v>
      </c>
    </row>
    <row r="68" spans="1:9" s="12" customFormat="1" ht="12.75" x14ac:dyDescent="0.2">
      <c r="A68" s="10" t="s">
        <v>182</v>
      </c>
      <c r="B68" s="11">
        <v>434029</v>
      </c>
      <c r="C68" s="12" t="s">
        <v>78</v>
      </c>
      <c r="D68" s="11">
        <v>1</v>
      </c>
      <c r="E68" s="13">
        <v>142.73437499999997</v>
      </c>
      <c r="F68" s="14">
        <f t="shared" si="3"/>
        <v>142.73437499999997</v>
      </c>
      <c r="G68" s="13">
        <f t="shared" si="4"/>
        <v>109.79567307692305</v>
      </c>
      <c r="H68" s="14">
        <f t="shared" si="5"/>
        <v>109.79567307692305</v>
      </c>
      <c r="I68" s="11" t="s">
        <v>29</v>
      </c>
    </row>
    <row r="69" spans="1:9" s="12" customFormat="1" ht="12.75" x14ac:dyDescent="0.2">
      <c r="A69" s="10" t="s">
        <v>182</v>
      </c>
      <c r="B69" s="11">
        <v>125838</v>
      </c>
      <c r="C69" s="12" t="s">
        <v>79</v>
      </c>
      <c r="D69" s="11">
        <v>1</v>
      </c>
      <c r="E69" s="13">
        <v>141.8984375</v>
      </c>
      <c r="F69" s="14">
        <f t="shared" si="3"/>
        <v>141.8984375</v>
      </c>
      <c r="G69" s="13">
        <f t="shared" si="4"/>
        <v>109.15264423076923</v>
      </c>
      <c r="H69" s="14">
        <f t="shared" si="5"/>
        <v>109.15264423076923</v>
      </c>
      <c r="I69" s="11" t="s">
        <v>28</v>
      </c>
    </row>
    <row r="70" spans="1:9" s="12" customFormat="1" ht="12.75" x14ac:dyDescent="0.2">
      <c r="A70" s="10" t="s">
        <v>182</v>
      </c>
      <c r="B70" s="11">
        <v>116680</v>
      </c>
      <c r="C70" s="12" t="s">
        <v>134</v>
      </c>
      <c r="D70" s="11">
        <v>1</v>
      </c>
      <c r="E70" s="13">
        <v>139.21874999999997</v>
      </c>
      <c r="F70" s="14">
        <f t="shared" si="3"/>
        <v>139.21874999999997</v>
      </c>
      <c r="G70" s="13">
        <f t="shared" si="4"/>
        <v>107.09134615384613</v>
      </c>
      <c r="H70" s="14">
        <f t="shared" si="5"/>
        <v>107.09134615384613</v>
      </c>
      <c r="I70" s="11" t="s">
        <v>28</v>
      </c>
    </row>
    <row r="71" spans="1:9" s="12" customFormat="1" ht="12.75" x14ac:dyDescent="0.2">
      <c r="A71" s="10" t="s">
        <v>182</v>
      </c>
      <c r="B71" s="11">
        <v>119250</v>
      </c>
      <c r="C71" s="12" t="s">
        <v>80</v>
      </c>
      <c r="D71" s="11">
        <v>1</v>
      </c>
      <c r="E71" s="13">
        <v>135</v>
      </c>
      <c r="F71" s="14">
        <f t="shared" si="3"/>
        <v>135</v>
      </c>
      <c r="G71" s="13">
        <f t="shared" si="4"/>
        <v>103.84615384615384</v>
      </c>
      <c r="H71" s="14">
        <f t="shared" si="5"/>
        <v>103.84615384615384</v>
      </c>
      <c r="I71" s="11" t="s">
        <v>31</v>
      </c>
    </row>
    <row r="72" spans="1:9" s="12" customFormat="1" ht="12.75" x14ac:dyDescent="0.2">
      <c r="A72" s="10" t="s">
        <v>182</v>
      </c>
      <c r="B72" s="11">
        <v>504208</v>
      </c>
      <c r="C72" s="12" t="s">
        <v>81</v>
      </c>
      <c r="D72" s="11">
        <v>1</v>
      </c>
      <c r="E72" s="13">
        <v>131.17500000000001</v>
      </c>
      <c r="F72" s="14">
        <f t="shared" si="3"/>
        <v>131.17500000000001</v>
      </c>
      <c r="G72" s="13">
        <f t="shared" si="4"/>
        <v>100.90384615384616</v>
      </c>
      <c r="H72" s="14">
        <f t="shared" si="5"/>
        <v>100.90384615384616</v>
      </c>
      <c r="I72" s="11" t="s">
        <v>31</v>
      </c>
    </row>
    <row r="73" spans="1:9" s="12" customFormat="1" ht="12.75" x14ac:dyDescent="0.2">
      <c r="A73" s="10" t="s">
        <v>182</v>
      </c>
      <c r="B73" s="11">
        <v>12056</v>
      </c>
      <c r="C73" s="12" t="s">
        <v>39</v>
      </c>
      <c r="D73" s="11">
        <v>1</v>
      </c>
      <c r="E73" s="13">
        <v>122</v>
      </c>
      <c r="F73" s="14">
        <f t="shared" si="3"/>
        <v>122</v>
      </c>
      <c r="G73" s="13">
        <f t="shared" si="4"/>
        <v>93.84615384615384</v>
      </c>
      <c r="H73" s="14">
        <f t="shared" si="5"/>
        <v>93.84615384615384</v>
      </c>
      <c r="I73" s="11" t="s">
        <v>28</v>
      </c>
    </row>
    <row r="74" spans="1:9" s="12" customFormat="1" ht="12.75" x14ac:dyDescent="0.2">
      <c r="A74" s="10" t="s">
        <v>182</v>
      </c>
      <c r="B74" s="11">
        <v>16235</v>
      </c>
      <c r="C74" s="12" t="s">
        <v>131</v>
      </c>
      <c r="D74" s="11">
        <v>1</v>
      </c>
      <c r="E74" s="13">
        <v>114.3984375</v>
      </c>
      <c r="F74" s="14">
        <f t="shared" si="3"/>
        <v>114.3984375</v>
      </c>
      <c r="G74" s="13">
        <f t="shared" si="4"/>
        <v>87.99879807692308</v>
      </c>
      <c r="H74" s="14">
        <f t="shared" si="5"/>
        <v>87.99879807692308</v>
      </c>
      <c r="I74" s="11" t="s">
        <v>29</v>
      </c>
    </row>
    <row r="75" spans="1:9" s="12" customFormat="1" ht="12.75" x14ac:dyDescent="0.2">
      <c r="A75" s="10" t="s">
        <v>182</v>
      </c>
      <c r="B75" s="11">
        <v>443096</v>
      </c>
      <c r="C75" s="12" t="s">
        <v>82</v>
      </c>
      <c r="D75" s="11">
        <v>1</v>
      </c>
      <c r="E75" s="13">
        <v>112.57812499999999</v>
      </c>
      <c r="F75" s="14">
        <f t="shared" si="3"/>
        <v>112.57812499999999</v>
      </c>
      <c r="G75" s="13">
        <f t="shared" si="4"/>
        <v>86.598557692307679</v>
      </c>
      <c r="H75" s="14">
        <f t="shared" si="5"/>
        <v>86.598557692307679</v>
      </c>
      <c r="I75" s="11" t="s">
        <v>29</v>
      </c>
    </row>
    <row r="76" spans="1:9" s="12" customFormat="1" ht="12.75" x14ac:dyDescent="0.2">
      <c r="A76" s="10" t="s">
        <v>182</v>
      </c>
      <c r="B76" s="11">
        <v>107560</v>
      </c>
      <c r="C76" s="12" t="s">
        <v>135</v>
      </c>
      <c r="D76" s="11">
        <v>6</v>
      </c>
      <c r="E76" s="13">
        <v>18.281249999999996</v>
      </c>
      <c r="F76" s="14">
        <f t="shared" si="3"/>
        <v>109.68749999999997</v>
      </c>
      <c r="G76" s="13">
        <f t="shared" si="4"/>
        <v>14.062499999999996</v>
      </c>
      <c r="H76" s="14">
        <f t="shared" si="5"/>
        <v>84.374999999999972</v>
      </c>
      <c r="I76" s="11" t="s">
        <v>28</v>
      </c>
    </row>
    <row r="77" spans="1:9" s="12" customFormat="1" ht="12.75" x14ac:dyDescent="0.2">
      <c r="A77" s="10" t="s">
        <v>182</v>
      </c>
      <c r="B77" s="11">
        <v>16657</v>
      </c>
      <c r="C77" s="12" t="s">
        <v>83</v>
      </c>
      <c r="D77" s="11">
        <v>1</v>
      </c>
      <c r="E77" s="13">
        <v>108.28124999999999</v>
      </c>
      <c r="F77" s="14">
        <f t="shared" si="3"/>
        <v>108.28124999999999</v>
      </c>
      <c r="G77" s="13">
        <f t="shared" si="4"/>
        <v>83.293269230769212</v>
      </c>
      <c r="H77" s="14">
        <f t="shared" si="5"/>
        <v>83.293269230769212</v>
      </c>
      <c r="I77" s="11" t="s">
        <v>30</v>
      </c>
    </row>
    <row r="78" spans="1:9" s="12" customFormat="1" ht="12.75" x14ac:dyDescent="0.2">
      <c r="A78" s="10" t="s">
        <v>182</v>
      </c>
      <c r="B78" s="11">
        <v>16233</v>
      </c>
      <c r="C78" s="12" t="s">
        <v>0</v>
      </c>
      <c r="D78" s="11">
        <v>1</v>
      </c>
      <c r="E78" s="13">
        <v>105.18749999999999</v>
      </c>
      <c r="F78" s="14">
        <f t="shared" si="3"/>
        <v>105.18749999999999</v>
      </c>
      <c r="G78" s="13">
        <f t="shared" si="4"/>
        <v>80.913461538461519</v>
      </c>
      <c r="H78" s="14">
        <f t="shared" si="5"/>
        <v>80.913461538461519</v>
      </c>
      <c r="I78" s="11" t="s">
        <v>28</v>
      </c>
    </row>
    <row r="79" spans="1:9" s="12" customFormat="1" ht="12.75" x14ac:dyDescent="0.2">
      <c r="A79" s="10" t="s">
        <v>182</v>
      </c>
      <c r="B79" s="11">
        <v>125838</v>
      </c>
      <c r="C79" s="12" t="s">
        <v>79</v>
      </c>
      <c r="D79" s="11">
        <v>1</v>
      </c>
      <c r="E79" s="13">
        <v>105.08906250000001</v>
      </c>
      <c r="F79" s="14">
        <f t="shared" si="3"/>
        <v>105.08906250000001</v>
      </c>
      <c r="G79" s="13">
        <f t="shared" si="4"/>
        <v>80.837740384615387</v>
      </c>
      <c r="H79" s="14">
        <f t="shared" si="5"/>
        <v>80.837740384615387</v>
      </c>
      <c r="I79" s="11" t="s">
        <v>31</v>
      </c>
    </row>
    <row r="80" spans="1:9" s="12" customFormat="1" ht="12.75" x14ac:dyDescent="0.2">
      <c r="A80" s="10" t="s">
        <v>182</v>
      </c>
      <c r="B80" s="11">
        <v>497430</v>
      </c>
      <c r="C80" s="12" t="s">
        <v>84</v>
      </c>
      <c r="D80" s="11">
        <v>1</v>
      </c>
      <c r="E80" s="13">
        <v>104.4921875</v>
      </c>
      <c r="F80" s="14">
        <f t="shared" si="3"/>
        <v>104.4921875</v>
      </c>
      <c r="G80" s="13">
        <f t="shared" si="4"/>
        <v>80.378605769230759</v>
      </c>
      <c r="H80" s="14">
        <f t="shared" si="5"/>
        <v>80.378605769230759</v>
      </c>
      <c r="I80" s="11" t="s">
        <v>29</v>
      </c>
    </row>
    <row r="81" spans="1:9" s="12" customFormat="1" ht="12.75" x14ac:dyDescent="0.2">
      <c r="A81" s="10" t="s">
        <v>182</v>
      </c>
      <c r="B81" s="11">
        <v>152152</v>
      </c>
      <c r="C81" s="12" t="s">
        <v>85</v>
      </c>
      <c r="D81" s="11">
        <v>3</v>
      </c>
      <c r="E81" s="13">
        <v>33.657812499999999</v>
      </c>
      <c r="F81" s="14">
        <f t="shared" si="3"/>
        <v>100.97343749999999</v>
      </c>
      <c r="G81" s="13">
        <f t="shared" si="4"/>
        <v>25.890624999999996</v>
      </c>
      <c r="H81" s="14">
        <f t="shared" si="5"/>
        <v>77.671874999999986</v>
      </c>
      <c r="I81" s="11" t="s">
        <v>31</v>
      </c>
    </row>
    <row r="82" spans="1:9" s="12" customFormat="1" ht="12.75" x14ac:dyDescent="0.2">
      <c r="A82" s="10" t="s">
        <v>182</v>
      </c>
      <c r="B82" s="11">
        <v>16624</v>
      </c>
      <c r="C82" s="12" t="s">
        <v>136</v>
      </c>
      <c r="D82" s="11">
        <v>3</v>
      </c>
      <c r="E82" s="13">
        <v>33.046874999999993</v>
      </c>
      <c r="F82" s="14">
        <f t="shared" si="3"/>
        <v>99.140624999999972</v>
      </c>
      <c r="G82" s="13">
        <f t="shared" si="4"/>
        <v>25.42067307692307</v>
      </c>
      <c r="H82" s="14">
        <f t="shared" si="5"/>
        <v>76.262019230769212</v>
      </c>
      <c r="I82" s="11" t="s">
        <v>28</v>
      </c>
    </row>
    <row r="83" spans="1:9" s="12" customFormat="1" ht="12.75" x14ac:dyDescent="0.2">
      <c r="A83" s="10" t="s">
        <v>182</v>
      </c>
      <c r="B83" s="11">
        <v>165857</v>
      </c>
      <c r="C83" s="12" t="s">
        <v>86</v>
      </c>
      <c r="D83" s="11">
        <v>1</v>
      </c>
      <c r="E83" s="13">
        <v>92.96875</v>
      </c>
      <c r="F83" s="14">
        <f t="shared" si="3"/>
        <v>92.96875</v>
      </c>
      <c r="G83" s="13">
        <f t="shared" si="4"/>
        <v>71.51442307692308</v>
      </c>
      <c r="H83" s="14">
        <f t="shared" si="5"/>
        <v>71.51442307692308</v>
      </c>
      <c r="I83" s="11" t="s">
        <v>28</v>
      </c>
    </row>
    <row r="84" spans="1:9" s="12" customFormat="1" ht="12.75" x14ac:dyDescent="0.2">
      <c r="A84" s="10" t="s">
        <v>182</v>
      </c>
      <c r="B84" s="11">
        <v>16251</v>
      </c>
      <c r="C84" s="12" t="s">
        <v>2</v>
      </c>
      <c r="D84" s="11">
        <v>4</v>
      </c>
      <c r="E84" s="13">
        <v>22.5</v>
      </c>
      <c r="F84" s="14">
        <f t="shared" si="3"/>
        <v>90</v>
      </c>
      <c r="G84" s="13">
        <f t="shared" si="4"/>
        <v>17.307692307692307</v>
      </c>
      <c r="H84" s="14">
        <f t="shared" si="5"/>
        <v>69.230769230769226</v>
      </c>
      <c r="I84" s="11" t="s">
        <v>29</v>
      </c>
    </row>
    <row r="85" spans="1:9" s="12" customFormat="1" ht="12.75" x14ac:dyDescent="0.2">
      <c r="A85" s="10" t="s">
        <v>182</v>
      </c>
      <c r="B85" s="11">
        <v>448484</v>
      </c>
      <c r="C85" s="12" t="s">
        <v>87</v>
      </c>
      <c r="D85" s="11">
        <v>1</v>
      </c>
      <c r="E85" s="13">
        <v>89.84375</v>
      </c>
      <c r="F85" s="14">
        <f t="shared" si="3"/>
        <v>89.84375</v>
      </c>
      <c r="G85" s="13">
        <f t="shared" si="4"/>
        <v>69.11057692307692</v>
      </c>
      <c r="H85" s="14">
        <f t="shared" si="5"/>
        <v>69.11057692307692</v>
      </c>
      <c r="I85" s="11" t="s">
        <v>29</v>
      </c>
    </row>
    <row r="86" spans="1:9" s="12" customFormat="1" ht="12.75" x14ac:dyDescent="0.2">
      <c r="A86" s="10" t="s">
        <v>182</v>
      </c>
      <c r="B86" s="11">
        <v>16434</v>
      </c>
      <c r="C86" s="12" t="s">
        <v>88</v>
      </c>
      <c r="D86" s="11">
        <v>3</v>
      </c>
      <c r="E86" s="13">
        <v>29.531249999999996</v>
      </c>
      <c r="F86" s="14">
        <f t="shared" si="3"/>
        <v>88.593749999999986</v>
      </c>
      <c r="G86" s="13">
        <f t="shared" si="4"/>
        <v>22.71634615384615</v>
      </c>
      <c r="H86" s="14">
        <f t="shared" si="5"/>
        <v>68.149038461538453</v>
      </c>
      <c r="I86" s="11" t="s">
        <v>28</v>
      </c>
    </row>
    <row r="87" spans="1:9" s="12" customFormat="1" ht="12.75" x14ac:dyDescent="0.2">
      <c r="A87" s="10" t="s">
        <v>182</v>
      </c>
      <c r="B87" s="11">
        <v>119375</v>
      </c>
      <c r="C87" s="12" t="s">
        <v>6</v>
      </c>
      <c r="D87" s="11">
        <v>2</v>
      </c>
      <c r="E87" s="13">
        <v>43.593749999999993</v>
      </c>
      <c r="F87" s="14">
        <f t="shared" si="3"/>
        <v>87.187499999999986</v>
      </c>
      <c r="G87" s="13">
        <f t="shared" si="4"/>
        <v>33.53365384615384</v>
      </c>
      <c r="H87" s="14">
        <f t="shared" si="5"/>
        <v>67.067307692307679</v>
      </c>
      <c r="I87" s="11" t="s">
        <v>31</v>
      </c>
    </row>
    <row r="88" spans="1:9" s="12" customFormat="1" ht="12.75" x14ac:dyDescent="0.2">
      <c r="A88" s="10" t="s">
        <v>182</v>
      </c>
      <c r="B88" s="11">
        <v>429139</v>
      </c>
      <c r="C88" s="12" t="s">
        <v>19</v>
      </c>
      <c r="D88" s="11">
        <v>3</v>
      </c>
      <c r="E88" s="13">
        <v>28.90625</v>
      </c>
      <c r="F88" s="14">
        <f t="shared" si="3"/>
        <v>86.71875</v>
      </c>
      <c r="G88" s="13">
        <f t="shared" si="4"/>
        <v>22.235576923076923</v>
      </c>
      <c r="H88" s="14">
        <f t="shared" si="5"/>
        <v>66.706730769230774</v>
      </c>
      <c r="I88" s="11" t="s">
        <v>32</v>
      </c>
    </row>
    <row r="89" spans="1:9" s="12" customFormat="1" ht="12.75" x14ac:dyDescent="0.2">
      <c r="A89" s="10" t="s">
        <v>182</v>
      </c>
      <c r="B89" s="11">
        <v>512295</v>
      </c>
      <c r="C89" s="12" t="s">
        <v>89</v>
      </c>
      <c r="D89" s="11">
        <v>1</v>
      </c>
      <c r="E89" s="13">
        <v>86.03125</v>
      </c>
      <c r="F89" s="14">
        <f t="shared" si="3"/>
        <v>86.03125</v>
      </c>
      <c r="G89" s="13">
        <f t="shared" si="4"/>
        <v>66.177884615384613</v>
      </c>
      <c r="H89" s="14">
        <f t="shared" si="5"/>
        <v>66.177884615384613</v>
      </c>
      <c r="I89" s="11" t="s">
        <v>30</v>
      </c>
    </row>
    <row r="90" spans="1:9" s="12" customFormat="1" ht="12.75" x14ac:dyDescent="0.2">
      <c r="A90" s="10" t="s">
        <v>182</v>
      </c>
      <c r="B90" s="11">
        <v>446720</v>
      </c>
      <c r="C90" s="12" t="s">
        <v>27</v>
      </c>
      <c r="D90" s="11">
        <v>2</v>
      </c>
      <c r="E90" s="13">
        <v>42.1875</v>
      </c>
      <c r="F90" s="14">
        <f t="shared" si="3"/>
        <v>84.375</v>
      </c>
      <c r="G90" s="13">
        <f t="shared" si="4"/>
        <v>32.451923076923073</v>
      </c>
      <c r="H90" s="14">
        <f t="shared" si="5"/>
        <v>64.903846153846146</v>
      </c>
      <c r="I90" s="11" t="s">
        <v>28</v>
      </c>
    </row>
    <row r="91" spans="1:9" s="12" customFormat="1" ht="12.75" x14ac:dyDescent="0.2">
      <c r="A91" s="10" t="s">
        <v>182</v>
      </c>
      <c r="B91" s="11">
        <v>140768</v>
      </c>
      <c r="C91" s="12" t="s">
        <v>137</v>
      </c>
      <c r="D91" s="11">
        <v>2</v>
      </c>
      <c r="E91" s="13">
        <v>42.1875</v>
      </c>
      <c r="F91" s="14">
        <f t="shared" si="3"/>
        <v>84.375</v>
      </c>
      <c r="G91" s="13">
        <f t="shared" si="4"/>
        <v>32.451923076923073</v>
      </c>
      <c r="H91" s="14">
        <f t="shared" si="5"/>
        <v>64.903846153846146</v>
      </c>
      <c r="I91" s="11" t="s">
        <v>29</v>
      </c>
    </row>
    <row r="92" spans="1:9" s="12" customFormat="1" ht="12.75" x14ac:dyDescent="0.2">
      <c r="A92" s="10" t="s">
        <v>182</v>
      </c>
      <c r="B92" s="11">
        <v>501682</v>
      </c>
      <c r="C92" s="12" t="s">
        <v>90</v>
      </c>
      <c r="D92" s="11">
        <v>2</v>
      </c>
      <c r="E92" s="13">
        <v>40.992187499999993</v>
      </c>
      <c r="F92" s="14">
        <f t="shared" si="3"/>
        <v>81.984374999999986</v>
      </c>
      <c r="G92" s="13">
        <f t="shared" si="4"/>
        <v>31.532451923076916</v>
      </c>
      <c r="H92" s="14">
        <f t="shared" si="5"/>
        <v>63.064903846153832</v>
      </c>
      <c r="I92" s="11" t="s">
        <v>28</v>
      </c>
    </row>
    <row r="93" spans="1:9" s="12" customFormat="1" ht="12.75" x14ac:dyDescent="0.2">
      <c r="A93" s="10" t="s">
        <v>182</v>
      </c>
      <c r="B93" s="11">
        <v>143403</v>
      </c>
      <c r="C93" s="12" t="s">
        <v>9</v>
      </c>
      <c r="D93" s="11">
        <v>2</v>
      </c>
      <c r="E93" s="13">
        <v>38.671875</v>
      </c>
      <c r="F93" s="14">
        <f t="shared" si="3"/>
        <v>77.34375</v>
      </c>
      <c r="G93" s="13">
        <f t="shared" si="4"/>
        <v>29.747596153846153</v>
      </c>
      <c r="H93" s="14">
        <f t="shared" si="5"/>
        <v>59.495192307692307</v>
      </c>
      <c r="I93" s="11" t="s">
        <v>29</v>
      </c>
    </row>
    <row r="94" spans="1:9" s="12" customFormat="1" ht="12.75" x14ac:dyDescent="0.2">
      <c r="A94" s="10" t="s">
        <v>182</v>
      </c>
      <c r="B94" s="11">
        <v>16278</v>
      </c>
      <c r="C94" s="12" t="s">
        <v>44</v>
      </c>
      <c r="D94" s="11">
        <v>7</v>
      </c>
      <c r="E94" s="13">
        <v>11.035937499999999</v>
      </c>
      <c r="F94" s="14">
        <f t="shared" si="3"/>
        <v>77.251562499999991</v>
      </c>
      <c r="G94" s="13">
        <f t="shared" si="4"/>
        <v>8.4891826923076916</v>
      </c>
      <c r="H94" s="14">
        <f t="shared" si="5"/>
        <v>59.42427884615384</v>
      </c>
      <c r="I94" s="11" t="s">
        <v>30</v>
      </c>
    </row>
    <row r="95" spans="1:9" s="12" customFormat="1" ht="12.75" x14ac:dyDescent="0.2">
      <c r="A95" s="10" t="s">
        <v>182</v>
      </c>
      <c r="B95" s="11">
        <v>12109</v>
      </c>
      <c r="C95" s="12" t="s">
        <v>91</v>
      </c>
      <c r="D95" s="11">
        <v>3</v>
      </c>
      <c r="E95" s="13">
        <v>25.671874999999996</v>
      </c>
      <c r="F95" s="14">
        <f t="shared" si="3"/>
        <v>77.015624999999986</v>
      </c>
      <c r="G95" s="13">
        <f t="shared" si="4"/>
        <v>19.74759615384615</v>
      </c>
      <c r="H95" s="14">
        <f t="shared" si="5"/>
        <v>59.242788461538453</v>
      </c>
      <c r="I95" s="11" t="s">
        <v>31</v>
      </c>
    </row>
    <row r="96" spans="1:9" s="12" customFormat="1" ht="12.75" x14ac:dyDescent="0.2">
      <c r="A96" s="10" t="s">
        <v>182</v>
      </c>
      <c r="B96" s="11">
        <v>152132</v>
      </c>
      <c r="C96" s="12" t="s">
        <v>92</v>
      </c>
      <c r="D96" s="11">
        <v>2</v>
      </c>
      <c r="E96" s="13">
        <v>38.179687499999993</v>
      </c>
      <c r="F96" s="14">
        <f t="shared" si="3"/>
        <v>76.359374999999986</v>
      </c>
      <c r="G96" s="13">
        <f t="shared" si="4"/>
        <v>29.36899038461538</v>
      </c>
      <c r="H96" s="14">
        <f t="shared" si="5"/>
        <v>58.737980769230759</v>
      </c>
      <c r="I96" s="11" t="s">
        <v>31</v>
      </c>
    </row>
    <row r="97" spans="1:9" s="12" customFormat="1" ht="12.75" x14ac:dyDescent="0.2">
      <c r="A97" s="10" t="s">
        <v>182</v>
      </c>
      <c r="B97" s="11">
        <v>117811</v>
      </c>
      <c r="C97" s="12" t="s">
        <v>138</v>
      </c>
      <c r="D97" s="11">
        <v>1</v>
      </c>
      <c r="E97" s="13">
        <v>73.828125</v>
      </c>
      <c r="F97" s="14">
        <f t="shared" si="3"/>
        <v>73.828125</v>
      </c>
      <c r="G97" s="13">
        <f t="shared" si="4"/>
        <v>56.79086538461538</v>
      </c>
      <c r="H97" s="14">
        <f t="shared" si="5"/>
        <v>56.79086538461538</v>
      </c>
      <c r="I97" s="11" t="s">
        <v>30</v>
      </c>
    </row>
    <row r="98" spans="1:9" s="12" customFormat="1" ht="12.75" x14ac:dyDescent="0.2">
      <c r="A98" s="10" t="s">
        <v>182</v>
      </c>
      <c r="B98" s="11">
        <v>152611</v>
      </c>
      <c r="C98" s="12" t="s">
        <v>17</v>
      </c>
      <c r="D98" s="11">
        <v>1</v>
      </c>
      <c r="E98" s="13">
        <v>70.3125</v>
      </c>
      <c r="F98" s="14">
        <f t="shared" si="3"/>
        <v>70.3125</v>
      </c>
      <c r="G98" s="13">
        <f t="shared" si="4"/>
        <v>54.08653846153846</v>
      </c>
      <c r="H98" s="14">
        <f t="shared" si="5"/>
        <v>54.08653846153846</v>
      </c>
      <c r="I98" s="11" t="s">
        <v>31</v>
      </c>
    </row>
    <row r="99" spans="1:9" s="12" customFormat="1" ht="12.75" x14ac:dyDescent="0.2">
      <c r="A99" s="10" t="s">
        <v>182</v>
      </c>
      <c r="B99" s="11">
        <v>152152</v>
      </c>
      <c r="C99" s="12" t="s">
        <v>85</v>
      </c>
      <c r="D99" s="11">
        <v>2</v>
      </c>
      <c r="E99" s="13">
        <v>34.053125000000001</v>
      </c>
      <c r="F99" s="14">
        <f t="shared" si="3"/>
        <v>68.106250000000003</v>
      </c>
      <c r="G99" s="13">
        <f t="shared" si="4"/>
        <v>26.19471153846154</v>
      </c>
      <c r="H99" s="14">
        <f t="shared" si="5"/>
        <v>52.38942307692308</v>
      </c>
      <c r="I99" s="11" t="s">
        <v>28</v>
      </c>
    </row>
    <row r="100" spans="1:9" s="12" customFormat="1" ht="12.75" x14ac:dyDescent="0.2">
      <c r="A100" s="10" t="s">
        <v>182</v>
      </c>
      <c r="B100" s="11">
        <v>434463</v>
      </c>
      <c r="C100" s="12" t="s">
        <v>93</v>
      </c>
      <c r="D100" s="11">
        <v>1</v>
      </c>
      <c r="E100" s="13">
        <v>66.796875</v>
      </c>
      <c r="F100" s="14">
        <f t="shared" si="3"/>
        <v>66.796875</v>
      </c>
      <c r="G100" s="13">
        <f t="shared" si="4"/>
        <v>51.38221153846154</v>
      </c>
      <c r="H100" s="14">
        <f t="shared" si="5"/>
        <v>51.38221153846154</v>
      </c>
      <c r="I100" s="11" t="s">
        <v>28</v>
      </c>
    </row>
    <row r="101" spans="1:9" s="12" customFormat="1" ht="12.75" x14ac:dyDescent="0.2">
      <c r="A101" s="10" t="s">
        <v>182</v>
      </c>
      <c r="B101" s="11">
        <v>53371</v>
      </c>
      <c r="C101" s="12" t="s">
        <v>59</v>
      </c>
      <c r="D101" s="11">
        <v>2</v>
      </c>
      <c r="E101" s="13">
        <v>31.303124999999994</v>
      </c>
      <c r="F101" s="14">
        <f t="shared" si="3"/>
        <v>62.606249999999989</v>
      </c>
      <c r="G101" s="13">
        <f t="shared" si="4"/>
        <v>24.079326923076916</v>
      </c>
      <c r="H101" s="14">
        <f t="shared" si="5"/>
        <v>48.158653846153832</v>
      </c>
      <c r="I101" s="11" t="s">
        <v>32</v>
      </c>
    </row>
    <row r="102" spans="1:9" s="12" customFormat="1" ht="12.75" x14ac:dyDescent="0.2">
      <c r="A102" s="10" t="s">
        <v>182</v>
      </c>
      <c r="B102" s="11">
        <v>16135</v>
      </c>
      <c r="C102" s="12" t="s">
        <v>42</v>
      </c>
      <c r="D102" s="11">
        <v>1</v>
      </c>
      <c r="E102" s="13">
        <v>62.5</v>
      </c>
      <c r="F102" s="14">
        <f t="shared" si="3"/>
        <v>62.5</v>
      </c>
      <c r="G102" s="13">
        <f t="shared" si="4"/>
        <v>48.076923076923073</v>
      </c>
      <c r="H102" s="14">
        <f t="shared" si="5"/>
        <v>48.076923076923073</v>
      </c>
      <c r="I102" s="11" t="s">
        <v>32</v>
      </c>
    </row>
    <row r="103" spans="1:9" s="12" customFormat="1" ht="12.75" x14ac:dyDescent="0.2">
      <c r="A103" s="10" t="s">
        <v>182</v>
      </c>
      <c r="B103" s="11">
        <v>268940</v>
      </c>
      <c r="C103" s="12" t="s">
        <v>94</v>
      </c>
      <c r="D103" s="11">
        <v>14</v>
      </c>
      <c r="E103" s="13">
        <v>4.3749999999999991</v>
      </c>
      <c r="F103" s="14">
        <f t="shared" si="3"/>
        <v>61.249999999999986</v>
      </c>
      <c r="G103" s="13">
        <f t="shared" si="4"/>
        <v>3.3653846153846145</v>
      </c>
      <c r="H103" s="14">
        <f t="shared" si="5"/>
        <v>47.115384615384606</v>
      </c>
      <c r="I103" s="11" t="s">
        <v>28</v>
      </c>
    </row>
    <row r="104" spans="1:9" s="12" customFormat="1" ht="12.75" x14ac:dyDescent="0.2">
      <c r="A104" s="10" t="s">
        <v>182</v>
      </c>
      <c r="B104" s="11">
        <v>152011</v>
      </c>
      <c r="C104" s="12" t="s">
        <v>95</v>
      </c>
      <c r="D104" s="11">
        <v>6</v>
      </c>
      <c r="E104" s="13">
        <v>10.19375</v>
      </c>
      <c r="F104" s="14">
        <f t="shared" ref="F104:F167" si="6">D104*E104</f>
        <v>61.162499999999994</v>
      </c>
      <c r="G104" s="13">
        <f t="shared" ref="G104:G167" si="7">E104/1.3</f>
        <v>7.8413461538461533</v>
      </c>
      <c r="H104" s="14">
        <f t="shared" ref="H104:H167" si="8">D104*G104</f>
        <v>47.04807692307692</v>
      </c>
      <c r="I104" s="11" t="s">
        <v>32</v>
      </c>
    </row>
    <row r="105" spans="1:9" s="12" customFormat="1" ht="12.75" x14ac:dyDescent="0.2">
      <c r="A105" s="10" t="s">
        <v>182</v>
      </c>
      <c r="B105" s="11">
        <v>104562</v>
      </c>
      <c r="C105" s="12" t="s">
        <v>96</v>
      </c>
      <c r="D105" s="11">
        <v>2</v>
      </c>
      <c r="E105" s="13">
        <v>29.375</v>
      </c>
      <c r="F105" s="14">
        <f t="shared" si="6"/>
        <v>58.75</v>
      </c>
      <c r="G105" s="13">
        <f t="shared" si="7"/>
        <v>22.596153846153847</v>
      </c>
      <c r="H105" s="14">
        <f t="shared" si="8"/>
        <v>45.192307692307693</v>
      </c>
      <c r="I105" s="11" t="s">
        <v>29</v>
      </c>
    </row>
    <row r="106" spans="1:9" s="12" customFormat="1" ht="12.75" x14ac:dyDescent="0.2">
      <c r="A106" s="10" t="s">
        <v>182</v>
      </c>
      <c r="B106" s="11">
        <v>16551</v>
      </c>
      <c r="C106" s="12" t="s">
        <v>97</v>
      </c>
      <c r="D106" s="11">
        <v>1</v>
      </c>
      <c r="E106" s="13">
        <v>58.359375</v>
      </c>
      <c r="F106" s="14">
        <f t="shared" si="6"/>
        <v>58.359375</v>
      </c>
      <c r="G106" s="13">
        <f t="shared" si="7"/>
        <v>44.89182692307692</v>
      </c>
      <c r="H106" s="14">
        <f t="shared" si="8"/>
        <v>44.89182692307692</v>
      </c>
      <c r="I106" s="11" t="s">
        <v>30</v>
      </c>
    </row>
    <row r="107" spans="1:9" s="12" customFormat="1" ht="12.75" x14ac:dyDescent="0.2">
      <c r="A107" s="10" t="s">
        <v>182</v>
      </c>
      <c r="B107" s="11">
        <v>508940</v>
      </c>
      <c r="C107" s="12" t="s">
        <v>98</v>
      </c>
      <c r="D107" s="11">
        <v>1</v>
      </c>
      <c r="E107" s="13">
        <v>57.670312499999994</v>
      </c>
      <c r="F107" s="14">
        <f t="shared" si="6"/>
        <v>57.670312499999994</v>
      </c>
      <c r="G107" s="13">
        <f t="shared" si="7"/>
        <v>44.36177884615384</v>
      </c>
      <c r="H107" s="14">
        <f t="shared" si="8"/>
        <v>44.36177884615384</v>
      </c>
      <c r="I107" s="11" t="s">
        <v>28</v>
      </c>
    </row>
    <row r="108" spans="1:9" s="12" customFormat="1" ht="12.75" x14ac:dyDescent="0.2">
      <c r="A108" s="10" t="s">
        <v>182</v>
      </c>
      <c r="B108" s="11">
        <v>107560</v>
      </c>
      <c r="C108" s="12" t="s">
        <v>135</v>
      </c>
      <c r="D108" s="11">
        <v>3</v>
      </c>
      <c r="E108" s="13">
        <v>18.281249999999996</v>
      </c>
      <c r="F108" s="14">
        <f t="shared" si="6"/>
        <v>54.843749999999986</v>
      </c>
      <c r="G108" s="13">
        <f t="shared" si="7"/>
        <v>14.062499999999996</v>
      </c>
      <c r="H108" s="14">
        <f t="shared" si="8"/>
        <v>42.187499999999986</v>
      </c>
      <c r="I108" s="11" t="s">
        <v>31</v>
      </c>
    </row>
    <row r="109" spans="1:9" s="12" customFormat="1" ht="12.75" x14ac:dyDescent="0.2">
      <c r="A109" s="10" t="s">
        <v>182</v>
      </c>
      <c r="B109" s="11">
        <v>16718</v>
      </c>
      <c r="C109" s="12" t="s">
        <v>139</v>
      </c>
      <c r="D109" s="11">
        <v>3</v>
      </c>
      <c r="E109" s="13">
        <v>17.578125</v>
      </c>
      <c r="F109" s="14">
        <f t="shared" si="6"/>
        <v>52.734375</v>
      </c>
      <c r="G109" s="13">
        <f t="shared" si="7"/>
        <v>13.521634615384615</v>
      </c>
      <c r="H109" s="14">
        <f t="shared" si="8"/>
        <v>40.564903846153847</v>
      </c>
      <c r="I109" s="11" t="s">
        <v>30</v>
      </c>
    </row>
    <row r="110" spans="1:9" s="12" customFormat="1" ht="12.75" x14ac:dyDescent="0.2">
      <c r="A110" s="10" t="s">
        <v>182</v>
      </c>
      <c r="B110" s="11">
        <v>503054</v>
      </c>
      <c r="C110" s="12" t="s">
        <v>99</v>
      </c>
      <c r="D110" s="11">
        <v>1</v>
      </c>
      <c r="E110" s="13">
        <v>49.6875</v>
      </c>
      <c r="F110" s="14">
        <f t="shared" si="6"/>
        <v>49.6875</v>
      </c>
      <c r="G110" s="13">
        <f t="shared" si="7"/>
        <v>38.221153846153847</v>
      </c>
      <c r="H110" s="14">
        <f t="shared" si="8"/>
        <v>38.221153846153847</v>
      </c>
      <c r="I110" s="11" t="s">
        <v>29</v>
      </c>
    </row>
    <row r="111" spans="1:9" s="12" customFormat="1" ht="12.75" x14ac:dyDescent="0.2">
      <c r="A111" s="10" t="s">
        <v>182</v>
      </c>
      <c r="B111" s="11">
        <v>107563</v>
      </c>
      <c r="C111" s="12" t="s">
        <v>16</v>
      </c>
      <c r="D111" s="11">
        <v>3</v>
      </c>
      <c r="E111" s="13">
        <v>15.812499999999998</v>
      </c>
      <c r="F111" s="14">
        <f t="shared" si="6"/>
        <v>47.437499999999993</v>
      </c>
      <c r="G111" s="13">
        <f t="shared" si="7"/>
        <v>12.163461538461537</v>
      </c>
      <c r="H111" s="14">
        <f t="shared" si="8"/>
        <v>36.490384615384613</v>
      </c>
      <c r="I111" s="11" t="s">
        <v>28</v>
      </c>
    </row>
    <row r="112" spans="1:9" s="12" customFormat="1" ht="12.75" x14ac:dyDescent="0.2">
      <c r="A112" s="10" t="s">
        <v>182</v>
      </c>
      <c r="B112" s="11">
        <v>156362</v>
      </c>
      <c r="C112" s="12" t="s">
        <v>100</v>
      </c>
      <c r="D112" s="11">
        <v>1</v>
      </c>
      <c r="E112" s="13">
        <v>47.109374999999993</v>
      </c>
      <c r="F112" s="14">
        <f t="shared" si="6"/>
        <v>47.109374999999993</v>
      </c>
      <c r="G112" s="13">
        <f t="shared" si="7"/>
        <v>36.237980769230759</v>
      </c>
      <c r="H112" s="14">
        <f t="shared" si="8"/>
        <v>36.237980769230759</v>
      </c>
      <c r="I112" s="11" t="s">
        <v>30</v>
      </c>
    </row>
    <row r="113" spans="1:9" s="12" customFormat="1" ht="12.75" x14ac:dyDescent="0.2">
      <c r="A113" s="10" t="s">
        <v>182</v>
      </c>
      <c r="B113" s="11">
        <v>12100</v>
      </c>
      <c r="C113" s="12" t="s">
        <v>35</v>
      </c>
      <c r="D113" s="11">
        <v>1</v>
      </c>
      <c r="E113" s="13">
        <v>45</v>
      </c>
      <c r="F113" s="14">
        <f t="shared" si="6"/>
        <v>45</v>
      </c>
      <c r="G113" s="13">
        <f t="shared" si="7"/>
        <v>34.615384615384613</v>
      </c>
      <c r="H113" s="14">
        <f t="shared" si="8"/>
        <v>34.615384615384613</v>
      </c>
      <c r="I113" s="11" t="s">
        <v>30</v>
      </c>
    </row>
    <row r="114" spans="1:9" s="12" customFormat="1" ht="12.75" x14ac:dyDescent="0.2">
      <c r="A114" s="10" t="s">
        <v>182</v>
      </c>
      <c r="B114" s="11">
        <v>280980</v>
      </c>
      <c r="C114" s="12" t="s">
        <v>14</v>
      </c>
      <c r="D114" s="11">
        <v>1</v>
      </c>
      <c r="E114" s="13">
        <v>44.859374999999993</v>
      </c>
      <c r="F114" s="14">
        <f t="shared" si="6"/>
        <v>44.859374999999993</v>
      </c>
      <c r="G114" s="13">
        <f t="shared" si="7"/>
        <v>34.507211538461533</v>
      </c>
      <c r="H114" s="14">
        <f t="shared" si="8"/>
        <v>34.507211538461533</v>
      </c>
      <c r="I114" s="11" t="s">
        <v>31</v>
      </c>
    </row>
    <row r="115" spans="1:9" s="12" customFormat="1" ht="12.75" x14ac:dyDescent="0.2">
      <c r="A115" s="10" t="s">
        <v>182</v>
      </c>
      <c r="B115" s="11">
        <v>380789</v>
      </c>
      <c r="C115" s="12" t="s">
        <v>101</v>
      </c>
      <c r="D115" s="11">
        <v>3</v>
      </c>
      <c r="E115" s="13">
        <v>14.906249999999998</v>
      </c>
      <c r="F115" s="14">
        <f t="shared" si="6"/>
        <v>44.718749999999993</v>
      </c>
      <c r="G115" s="13">
        <f t="shared" si="7"/>
        <v>11.466346153846152</v>
      </c>
      <c r="H115" s="14">
        <f t="shared" si="8"/>
        <v>34.399038461538453</v>
      </c>
      <c r="I115" s="11" t="s">
        <v>32</v>
      </c>
    </row>
    <row r="116" spans="1:9" s="12" customFormat="1" ht="12.75" x14ac:dyDescent="0.2">
      <c r="A116" s="10" t="s">
        <v>182</v>
      </c>
      <c r="B116" s="11">
        <v>61728</v>
      </c>
      <c r="C116" s="12" t="s">
        <v>37</v>
      </c>
      <c r="D116" s="11">
        <v>2</v>
      </c>
      <c r="E116" s="13">
        <v>21.023437499999996</v>
      </c>
      <c r="F116" s="14">
        <f t="shared" si="6"/>
        <v>42.046874999999993</v>
      </c>
      <c r="G116" s="13">
        <f t="shared" si="7"/>
        <v>16.171874999999996</v>
      </c>
      <c r="H116" s="14">
        <f t="shared" si="8"/>
        <v>32.343749999999993</v>
      </c>
      <c r="I116" s="11" t="s">
        <v>28</v>
      </c>
    </row>
    <row r="117" spans="1:9" s="12" customFormat="1" ht="12.75" x14ac:dyDescent="0.2">
      <c r="A117" s="10" t="s">
        <v>182</v>
      </c>
      <c r="B117" s="11">
        <v>12104</v>
      </c>
      <c r="C117" s="12" t="s">
        <v>140</v>
      </c>
      <c r="D117" s="11">
        <v>2</v>
      </c>
      <c r="E117" s="13">
        <v>20.03125</v>
      </c>
      <c r="F117" s="14">
        <f t="shared" si="6"/>
        <v>40.0625</v>
      </c>
      <c r="G117" s="13">
        <f t="shared" si="7"/>
        <v>15.408653846153845</v>
      </c>
      <c r="H117" s="14">
        <f t="shared" si="8"/>
        <v>30.81730769230769</v>
      </c>
      <c r="I117" s="11" t="s">
        <v>29</v>
      </c>
    </row>
    <row r="118" spans="1:9" s="12" customFormat="1" ht="12.75" x14ac:dyDescent="0.2">
      <c r="A118" s="10" t="s">
        <v>182</v>
      </c>
      <c r="B118" s="11">
        <v>505764</v>
      </c>
      <c r="C118" s="12" t="s">
        <v>102</v>
      </c>
      <c r="D118" s="11">
        <v>2</v>
      </c>
      <c r="E118" s="13">
        <v>19.3125</v>
      </c>
      <c r="F118" s="14">
        <f t="shared" si="6"/>
        <v>38.625</v>
      </c>
      <c r="G118" s="13">
        <f t="shared" si="7"/>
        <v>14.85576923076923</v>
      </c>
      <c r="H118" s="14">
        <f t="shared" si="8"/>
        <v>29.71153846153846</v>
      </c>
      <c r="I118" s="11" t="s">
        <v>28</v>
      </c>
    </row>
    <row r="119" spans="1:9" s="12" customFormat="1" ht="12.75" x14ac:dyDescent="0.2">
      <c r="A119" s="10" t="s">
        <v>182</v>
      </c>
      <c r="B119" s="11">
        <v>16236</v>
      </c>
      <c r="C119" s="12" t="s">
        <v>1</v>
      </c>
      <c r="D119" s="11">
        <v>4</v>
      </c>
      <c r="E119" s="13">
        <v>9.6046875000000007</v>
      </c>
      <c r="F119" s="14">
        <f t="shared" si="6"/>
        <v>38.418750000000003</v>
      </c>
      <c r="G119" s="13">
        <f t="shared" si="7"/>
        <v>7.3882211538461542</v>
      </c>
      <c r="H119" s="14">
        <f t="shared" si="8"/>
        <v>29.552884615384617</v>
      </c>
      <c r="I119" s="11" t="s">
        <v>28</v>
      </c>
    </row>
    <row r="120" spans="1:9" s="12" customFormat="1" ht="12.75" x14ac:dyDescent="0.2">
      <c r="A120" s="10" t="s">
        <v>182</v>
      </c>
      <c r="B120" s="11">
        <v>16484</v>
      </c>
      <c r="C120" s="12" t="s">
        <v>103</v>
      </c>
      <c r="D120" s="11">
        <v>1</v>
      </c>
      <c r="E120" s="13">
        <v>37.265625</v>
      </c>
      <c r="F120" s="14">
        <f t="shared" si="6"/>
        <v>37.265625</v>
      </c>
      <c r="G120" s="13">
        <f t="shared" si="7"/>
        <v>28.665865384615383</v>
      </c>
      <c r="H120" s="14">
        <f t="shared" si="8"/>
        <v>28.665865384615383</v>
      </c>
      <c r="I120" s="11" t="s">
        <v>29</v>
      </c>
    </row>
    <row r="121" spans="1:9" s="12" customFormat="1" ht="12.75" x14ac:dyDescent="0.2">
      <c r="A121" s="10" t="s">
        <v>182</v>
      </c>
      <c r="B121" s="11">
        <v>11998</v>
      </c>
      <c r="C121" s="12" t="s">
        <v>53</v>
      </c>
      <c r="D121" s="11">
        <v>1</v>
      </c>
      <c r="E121" s="13">
        <v>35.765625</v>
      </c>
      <c r="F121" s="14">
        <f t="shared" si="6"/>
        <v>35.765625</v>
      </c>
      <c r="G121" s="13">
        <f t="shared" si="7"/>
        <v>27.51201923076923</v>
      </c>
      <c r="H121" s="14">
        <f t="shared" si="8"/>
        <v>27.51201923076923</v>
      </c>
      <c r="I121" s="11" t="s">
        <v>28</v>
      </c>
    </row>
    <row r="122" spans="1:9" s="12" customFormat="1" ht="12.75" x14ac:dyDescent="0.2">
      <c r="A122" s="10" t="s">
        <v>182</v>
      </c>
      <c r="B122" s="11">
        <v>16359</v>
      </c>
      <c r="C122" s="12" t="s">
        <v>141</v>
      </c>
      <c r="D122" s="11">
        <v>5</v>
      </c>
      <c r="E122" s="13">
        <v>7.03125</v>
      </c>
      <c r="F122" s="14">
        <f t="shared" si="6"/>
        <v>35.15625</v>
      </c>
      <c r="G122" s="13">
        <f t="shared" si="7"/>
        <v>5.4086538461538458</v>
      </c>
      <c r="H122" s="14">
        <f t="shared" si="8"/>
        <v>27.04326923076923</v>
      </c>
      <c r="I122" s="11" t="s">
        <v>30</v>
      </c>
    </row>
    <row r="123" spans="1:9" s="12" customFormat="1" ht="12.75" x14ac:dyDescent="0.2">
      <c r="A123" s="10" t="s">
        <v>182</v>
      </c>
      <c r="B123" s="11">
        <v>152085</v>
      </c>
      <c r="C123" s="12" t="s">
        <v>104</v>
      </c>
      <c r="D123" s="11">
        <v>2</v>
      </c>
      <c r="E123" s="13">
        <v>17.0859375</v>
      </c>
      <c r="F123" s="14">
        <f t="shared" si="6"/>
        <v>34.171875</v>
      </c>
      <c r="G123" s="13">
        <f t="shared" si="7"/>
        <v>13.143028846153845</v>
      </c>
      <c r="H123" s="14">
        <f t="shared" si="8"/>
        <v>26.28605769230769</v>
      </c>
      <c r="I123" s="11" t="s">
        <v>29</v>
      </c>
    </row>
    <row r="124" spans="1:9" s="12" customFormat="1" ht="12.75" x14ac:dyDescent="0.2">
      <c r="A124" s="10" t="s">
        <v>182</v>
      </c>
      <c r="B124" s="11">
        <v>97414</v>
      </c>
      <c r="C124" s="12" t="s">
        <v>142</v>
      </c>
      <c r="D124" s="11">
        <v>1</v>
      </c>
      <c r="E124" s="13">
        <v>33.75</v>
      </c>
      <c r="F124" s="14">
        <f t="shared" si="6"/>
        <v>33.75</v>
      </c>
      <c r="G124" s="13">
        <f t="shared" si="7"/>
        <v>25.96153846153846</v>
      </c>
      <c r="H124" s="14">
        <f t="shared" si="8"/>
        <v>25.96153846153846</v>
      </c>
      <c r="I124" s="11" t="s">
        <v>30</v>
      </c>
    </row>
    <row r="125" spans="1:9" s="12" customFormat="1" ht="12.75" x14ac:dyDescent="0.2">
      <c r="A125" s="10" t="s">
        <v>182</v>
      </c>
      <c r="B125" s="11">
        <v>16230</v>
      </c>
      <c r="C125" s="12" t="s">
        <v>143</v>
      </c>
      <c r="D125" s="11">
        <v>14</v>
      </c>
      <c r="E125" s="13">
        <v>2.359375</v>
      </c>
      <c r="F125" s="14">
        <f t="shared" si="6"/>
        <v>33.03125</v>
      </c>
      <c r="G125" s="13">
        <f t="shared" si="7"/>
        <v>1.814903846153846</v>
      </c>
      <c r="H125" s="14">
        <f t="shared" si="8"/>
        <v>25.408653846153843</v>
      </c>
      <c r="I125" s="11" t="s">
        <v>28</v>
      </c>
    </row>
    <row r="126" spans="1:9" s="12" customFormat="1" ht="12.75" x14ac:dyDescent="0.2">
      <c r="A126" s="10" t="s">
        <v>182</v>
      </c>
      <c r="B126" s="11">
        <v>118542</v>
      </c>
      <c r="C126" s="12" t="s">
        <v>144</v>
      </c>
      <c r="D126" s="11">
        <v>1</v>
      </c>
      <c r="E126" s="13">
        <v>32.828125</v>
      </c>
      <c r="F126" s="14">
        <f t="shared" si="6"/>
        <v>32.828125</v>
      </c>
      <c r="G126" s="13">
        <f t="shared" si="7"/>
        <v>25.252403846153847</v>
      </c>
      <c r="H126" s="14">
        <f t="shared" si="8"/>
        <v>25.252403846153847</v>
      </c>
      <c r="I126" s="11" t="s">
        <v>30</v>
      </c>
    </row>
    <row r="127" spans="1:9" s="12" customFormat="1" ht="12.75" x14ac:dyDescent="0.2">
      <c r="A127" s="10" t="s">
        <v>182</v>
      </c>
      <c r="B127" s="11">
        <v>149267</v>
      </c>
      <c r="C127" s="12" t="s">
        <v>145</v>
      </c>
      <c r="D127" s="11">
        <v>2</v>
      </c>
      <c r="E127" s="13">
        <v>16.40625</v>
      </c>
      <c r="F127" s="14">
        <f t="shared" si="6"/>
        <v>32.8125</v>
      </c>
      <c r="G127" s="13">
        <f t="shared" si="7"/>
        <v>12.620192307692307</v>
      </c>
      <c r="H127" s="14">
        <f t="shared" si="8"/>
        <v>25.240384615384613</v>
      </c>
      <c r="I127" s="11" t="s">
        <v>29</v>
      </c>
    </row>
    <row r="128" spans="1:9" s="12" customFormat="1" ht="12.75" x14ac:dyDescent="0.2">
      <c r="A128" s="10" t="s">
        <v>182</v>
      </c>
      <c r="B128" s="11">
        <v>16527</v>
      </c>
      <c r="C128" s="12" t="s">
        <v>146</v>
      </c>
      <c r="D128" s="11">
        <v>2</v>
      </c>
      <c r="E128" s="13">
        <v>15.625</v>
      </c>
      <c r="F128" s="14">
        <f t="shared" si="6"/>
        <v>31.25</v>
      </c>
      <c r="G128" s="13">
        <f t="shared" si="7"/>
        <v>12.019230769230768</v>
      </c>
      <c r="H128" s="14">
        <f t="shared" si="8"/>
        <v>24.038461538461537</v>
      </c>
      <c r="I128" s="11" t="s">
        <v>30</v>
      </c>
    </row>
    <row r="129" spans="1:9" s="12" customFormat="1" ht="12.75" x14ac:dyDescent="0.2">
      <c r="A129" s="10" t="s">
        <v>182</v>
      </c>
      <c r="B129" s="11">
        <v>16237</v>
      </c>
      <c r="C129" s="12" t="s">
        <v>105</v>
      </c>
      <c r="D129" s="11">
        <v>2</v>
      </c>
      <c r="E129" s="13">
        <v>15.328125</v>
      </c>
      <c r="F129" s="14">
        <f t="shared" si="6"/>
        <v>30.65625</v>
      </c>
      <c r="G129" s="13">
        <f t="shared" si="7"/>
        <v>11.790865384615385</v>
      </c>
      <c r="H129" s="14">
        <f t="shared" si="8"/>
        <v>23.58173076923077</v>
      </c>
      <c r="I129" s="11" t="s">
        <v>31</v>
      </c>
    </row>
    <row r="130" spans="1:9" s="12" customFormat="1" ht="12.75" x14ac:dyDescent="0.2">
      <c r="A130" s="10" t="s">
        <v>182</v>
      </c>
      <c r="B130" s="11">
        <v>152131</v>
      </c>
      <c r="C130" s="12" t="s">
        <v>106</v>
      </c>
      <c r="D130" s="11">
        <v>1</v>
      </c>
      <c r="E130" s="13">
        <v>30.3046875</v>
      </c>
      <c r="F130" s="14">
        <f t="shared" si="6"/>
        <v>30.3046875</v>
      </c>
      <c r="G130" s="13">
        <f t="shared" si="7"/>
        <v>23.311298076923077</v>
      </c>
      <c r="H130" s="14">
        <f t="shared" si="8"/>
        <v>23.311298076923077</v>
      </c>
      <c r="I130" s="11" t="s">
        <v>31</v>
      </c>
    </row>
    <row r="131" spans="1:9" s="12" customFormat="1" ht="12.75" x14ac:dyDescent="0.2">
      <c r="A131" s="10" t="s">
        <v>182</v>
      </c>
      <c r="B131" s="11">
        <v>70853</v>
      </c>
      <c r="C131" s="12" t="s">
        <v>107</v>
      </c>
      <c r="D131" s="11">
        <v>2</v>
      </c>
      <c r="E131" s="13">
        <v>14.999999999999998</v>
      </c>
      <c r="F131" s="14">
        <f t="shared" si="6"/>
        <v>29.999999999999996</v>
      </c>
      <c r="G131" s="13">
        <f t="shared" si="7"/>
        <v>11.538461538461537</v>
      </c>
      <c r="H131" s="14">
        <f t="shared" si="8"/>
        <v>23.076923076923073</v>
      </c>
      <c r="I131" s="11" t="s">
        <v>28</v>
      </c>
    </row>
    <row r="132" spans="1:9" s="12" customFormat="1" ht="12.75" x14ac:dyDescent="0.2">
      <c r="A132" s="10" t="s">
        <v>182</v>
      </c>
      <c r="B132" s="11">
        <v>15514</v>
      </c>
      <c r="C132" s="12" t="s">
        <v>108</v>
      </c>
      <c r="D132" s="11">
        <v>1</v>
      </c>
      <c r="E132" s="13">
        <v>29.078125</v>
      </c>
      <c r="F132" s="14">
        <f t="shared" si="6"/>
        <v>29.078125</v>
      </c>
      <c r="G132" s="13">
        <f t="shared" si="7"/>
        <v>22.36778846153846</v>
      </c>
      <c r="H132" s="14">
        <f t="shared" si="8"/>
        <v>22.36778846153846</v>
      </c>
      <c r="I132" s="11" t="s">
        <v>29</v>
      </c>
    </row>
    <row r="133" spans="1:9" s="12" customFormat="1" ht="12.75" x14ac:dyDescent="0.2">
      <c r="A133" s="10" t="s">
        <v>182</v>
      </c>
      <c r="B133" s="11">
        <v>23158</v>
      </c>
      <c r="C133" s="12" t="s">
        <v>147</v>
      </c>
      <c r="D133" s="11">
        <v>1</v>
      </c>
      <c r="E133" s="13">
        <v>27.421875</v>
      </c>
      <c r="F133" s="14">
        <f t="shared" si="6"/>
        <v>27.421875</v>
      </c>
      <c r="G133" s="13">
        <f t="shared" si="7"/>
        <v>21.09375</v>
      </c>
      <c r="H133" s="14">
        <f t="shared" si="8"/>
        <v>21.09375</v>
      </c>
      <c r="I133" s="11" t="s">
        <v>29</v>
      </c>
    </row>
    <row r="134" spans="1:9" s="12" customFormat="1" ht="12.75" x14ac:dyDescent="0.2">
      <c r="A134" s="10" t="s">
        <v>182</v>
      </c>
      <c r="B134" s="11">
        <v>85146</v>
      </c>
      <c r="C134" s="12" t="s">
        <v>148</v>
      </c>
      <c r="D134" s="11">
        <v>1</v>
      </c>
      <c r="E134" s="13">
        <v>26.71875</v>
      </c>
      <c r="F134" s="14">
        <f t="shared" si="6"/>
        <v>26.71875</v>
      </c>
      <c r="G134" s="13">
        <f t="shared" si="7"/>
        <v>20.552884615384613</v>
      </c>
      <c r="H134" s="14">
        <f t="shared" si="8"/>
        <v>20.552884615384613</v>
      </c>
      <c r="I134" s="11" t="s">
        <v>30</v>
      </c>
    </row>
    <row r="135" spans="1:9" s="12" customFormat="1" ht="12.75" x14ac:dyDescent="0.2">
      <c r="A135" s="10" t="s">
        <v>182</v>
      </c>
      <c r="B135" s="11">
        <v>16397</v>
      </c>
      <c r="C135" s="12" t="s">
        <v>109</v>
      </c>
      <c r="D135" s="11">
        <v>2</v>
      </c>
      <c r="E135" s="13">
        <v>13.359375</v>
      </c>
      <c r="F135" s="14">
        <f t="shared" si="6"/>
        <v>26.71875</v>
      </c>
      <c r="G135" s="13">
        <f t="shared" si="7"/>
        <v>10.276442307692307</v>
      </c>
      <c r="H135" s="14">
        <f t="shared" si="8"/>
        <v>20.552884615384613</v>
      </c>
      <c r="I135" s="11" t="s">
        <v>32</v>
      </c>
    </row>
    <row r="136" spans="1:9" s="12" customFormat="1" ht="12.75" x14ac:dyDescent="0.2">
      <c r="A136" s="10" t="s">
        <v>182</v>
      </c>
      <c r="B136" s="11">
        <v>16314</v>
      </c>
      <c r="C136" s="12" t="s">
        <v>3</v>
      </c>
      <c r="D136" s="11">
        <v>2</v>
      </c>
      <c r="E136" s="13">
        <v>13.28125</v>
      </c>
      <c r="F136" s="14">
        <f t="shared" si="6"/>
        <v>26.5625</v>
      </c>
      <c r="G136" s="13">
        <f t="shared" si="7"/>
        <v>10.216346153846153</v>
      </c>
      <c r="H136" s="14">
        <f t="shared" si="8"/>
        <v>20.432692307692307</v>
      </c>
      <c r="I136" s="11" t="s">
        <v>31</v>
      </c>
    </row>
    <row r="137" spans="1:9" s="12" customFormat="1" ht="12.75" x14ac:dyDescent="0.2">
      <c r="A137" s="10" t="s">
        <v>182</v>
      </c>
      <c r="B137" s="11">
        <v>449232</v>
      </c>
      <c r="C137" s="12" t="s">
        <v>110</v>
      </c>
      <c r="D137" s="11">
        <v>1</v>
      </c>
      <c r="E137" s="13">
        <v>25.6640625</v>
      </c>
      <c r="F137" s="14">
        <f t="shared" si="6"/>
        <v>25.6640625</v>
      </c>
      <c r="G137" s="13">
        <f t="shared" si="7"/>
        <v>19.741586538461537</v>
      </c>
      <c r="H137" s="14">
        <f t="shared" si="8"/>
        <v>19.741586538461537</v>
      </c>
      <c r="I137" s="11" t="s">
        <v>31</v>
      </c>
    </row>
    <row r="138" spans="1:9" s="12" customFormat="1" ht="12.75" x14ac:dyDescent="0.2">
      <c r="A138" s="10" t="s">
        <v>182</v>
      </c>
      <c r="B138" s="11">
        <v>431664</v>
      </c>
      <c r="C138" s="12" t="s">
        <v>111</v>
      </c>
      <c r="D138" s="11">
        <v>2</v>
      </c>
      <c r="E138" s="13">
        <v>11.953125</v>
      </c>
      <c r="F138" s="14">
        <f t="shared" si="6"/>
        <v>23.90625</v>
      </c>
      <c r="G138" s="13">
        <f t="shared" si="7"/>
        <v>9.1947115384615383</v>
      </c>
      <c r="H138" s="14">
        <f t="shared" si="8"/>
        <v>18.389423076923077</v>
      </c>
      <c r="I138" s="11" t="s">
        <v>30</v>
      </c>
    </row>
    <row r="139" spans="1:9" s="12" customFormat="1" ht="12.75" x14ac:dyDescent="0.2">
      <c r="A139" s="10" t="s">
        <v>182</v>
      </c>
      <c r="B139" s="11">
        <v>70049</v>
      </c>
      <c r="C139" s="12" t="s">
        <v>112</v>
      </c>
      <c r="D139" s="11">
        <v>2</v>
      </c>
      <c r="E139" s="13">
        <v>9</v>
      </c>
      <c r="F139" s="14">
        <f t="shared" si="6"/>
        <v>18</v>
      </c>
      <c r="G139" s="13">
        <f t="shared" si="7"/>
        <v>6.9230769230769225</v>
      </c>
      <c r="H139" s="14">
        <f t="shared" si="8"/>
        <v>13.846153846153845</v>
      </c>
      <c r="I139" s="11" t="s">
        <v>28</v>
      </c>
    </row>
    <row r="140" spans="1:9" s="12" customFormat="1" ht="12.75" x14ac:dyDescent="0.2">
      <c r="A140" s="10" t="s">
        <v>182</v>
      </c>
      <c r="B140" s="11">
        <v>118829</v>
      </c>
      <c r="C140" s="12" t="s">
        <v>113</v>
      </c>
      <c r="D140" s="11">
        <v>1</v>
      </c>
      <c r="E140" s="13">
        <v>17.592187500000001</v>
      </c>
      <c r="F140" s="14">
        <f t="shared" si="6"/>
        <v>17.592187500000001</v>
      </c>
      <c r="G140" s="13">
        <f t="shared" si="7"/>
        <v>13.532451923076923</v>
      </c>
      <c r="H140" s="14">
        <f t="shared" si="8"/>
        <v>13.532451923076923</v>
      </c>
      <c r="I140" s="11" t="s">
        <v>28</v>
      </c>
    </row>
    <row r="141" spans="1:9" s="12" customFormat="1" ht="12.75" x14ac:dyDescent="0.2">
      <c r="A141" s="10" t="s">
        <v>182</v>
      </c>
      <c r="B141" s="11">
        <v>80768</v>
      </c>
      <c r="C141" s="12" t="s">
        <v>149</v>
      </c>
      <c r="D141" s="11">
        <v>4</v>
      </c>
      <c r="E141" s="13">
        <v>4.21875</v>
      </c>
      <c r="F141" s="14">
        <f t="shared" si="6"/>
        <v>16.875</v>
      </c>
      <c r="G141" s="13">
        <f t="shared" si="7"/>
        <v>3.2451923076923075</v>
      </c>
      <c r="H141" s="14">
        <f t="shared" si="8"/>
        <v>12.98076923076923</v>
      </c>
      <c r="I141" s="11" t="s">
        <v>29</v>
      </c>
    </row>
    <row r="142" spans="1:9" s="12" customFormat="1" ht="12.75" x14ac:dyDescent="0.2">
      <c r="A142" s="10" t="s">
        <v>182</v>
      </c>
      <c r="B142" s="11">
        <v>138027</v>
      </c>
      <c r="C142" s="12" t="s">
        <v>8</v>
      </c>
      <c r="D142" s="11">
        <v>1</v>
      </c>
      <c r="E142" s="13">
        <v>15.625</v>
      </c>
      <c r="F142" s="14">
        <f t="shared" si="6"/>
        <v>15.625</v>
      </c>
      <c r="G142" s="13">
        <f t="shared" si="7"/>
        <v>12.019230769230768</v>
      </c>
      <c r="H142" s="14">
        <f t="shared" si="8"/>
        <v>12.019230769230768</v>
      </c>
      <c r="I142" s="11" t="s">
        <v>31</v>
      </c>
    </row>
    <row r="143" spans="1:9" s="12" customFormat="1" ht="12.75" x14ac:dyDescent="0.2">
      <c r="A143" s="10" t="s">
        <v>182</v>
      </c>
      <c r="B143" s="11">
        <v>46274</v>
      </c>
      <c r="C143" s="12" t="s">
        <v>114</v>
      </c>
      <c r="D143" s="11">
        <v>10</v>
      </c>
      <c r="E143" s="13">
        <v>1.5625</v>
      </c>
      <c r="F143" s="14">
        <f t="shared" si="6"/>
        <v>15.625</v>
      </c>
      <c r="G143" s="13">
        <f t="shared" si="7"/>
        <v>1.2019230769230769</v>
      </c>
      <c r="H143" s="14">
        <f t="shared" si="8"/>
        <v>12.019230769230768</v>
      </c>
      <c r="I143" s="11" t="s">
        <v>28</v>
      </c>
    </row>
    <row r="144" spans="1:9" s="12" customFormat="1" ht="12.75" x14ac:dyDescent="0.2">
      <c r="A144" s="10" t="s">
        <v>182</v>
      </c>
      <c r="B144" s="11">
        <v>16397</v>
      </c>
      <c r="C144" s="12" t="s">
        <v>109</v>
      </c>
      <c r="D144" s="11">
        <v>1</v>
      </c>
      <c r="E144" s="13">
        <v>13.359375</v>
      </c>
      <c r="F144" s="14">
        <f t="shared" si="6"/>
        <v>13.359375</v>
      </c>
      <c r="G144" s="13">
        <f t="shared" si="7"/>
        <v>10.276442307692307</v>
      </c>
      <c r="H144" s="14">
        <f t="shared" si="8"/>
        <v>10.276442307692307</v>
      </c>
      <c r="I144" s="11" t="s">
        <v>28</v>
      </c>
    </row>
    <row r="145" spans="1:9" s="12" customFormat="1" ht="12.75" x14ac:dyDescent="0.2">
      <c r="A145" s="10" t="s">
        <v>182</v>
      </c>
      <c r="B145" s="11">
        <v>256044</v>
      </c>
      <c r="C145" s="12" t="s">
        <v>13</v>
      </c>
      <c r="D145" s="11">
        <v>1</v>
      </c>
      <c r="E145" s="13">
        <v>13.28125</v>
      </c>
      <c r="F145" s="14">
        <f t="shared" si="6"/>
        <v>13.28125</v>
      </c>
      <c r="G145" s="13">
        <f t="shared" si="7"/>
        <v>10.216346153846153</v>
      </c>
      <c r="H145" s="14">
        <f t="shared" si="8"/>
        <v>10.216346153846153</v>
      </c>
      <c r="I145" s="11" t="s">
        <v>31</v>
      </c>
    </row>
    <row r="146" spans="1:9" s="12" customFormat="1" ht="12.75" x14ac:dyDescent="0.2">
      <c r="A146" s="10" t="s">
        <v>182</v>
      </c>
      <c r="B146" s="11">
        <v>109589</v>
      </c>
      <c r="C146" s="12" t="s">
        <v>34</v>
      </c>
      <c r="D146" s="11">
        <v>1</v>
      </c>
      <c r="E146" s="13">
        <v>12.093749999999998</v>
      </c>
      <c r="F146" s="14">
        <f t="shared" si="6"/>
        <v>12.093749999999998</v>
      </c>
      <c r="G146" s="13">
        <f t="shared" si="7"/>
        <v>9.3028846153846132</v>
      </c>
      <c r="H146" s="14">
        <f t="shared" si="8"/>
        <v>9.3028846153846132</v>
      </c>
      <c r="I146" s="11" t="s">
        <v>29</v>
      </c>
    </row>
    <row r="147" spans="1:9" s="12" customFormat="1" ht="12.75" x14ac:dyDescent="0.2">
      <c r="A147" s="10" t="s">
        <v>182</v>
      </c>
      <c r="B147" s="11">
        <v>16307</v>
      </c>
      <c r="C147" s="12" t="s">
        <v>22</v>
      </c>
      <c r="D147" s="11">
        <v>1</v>
      </c>
      <c r="E147" s="13">
        <v>11.421875</v>
      </c>
      <c r="F147" s="14">
        <f t="shared" si="6"/>
        <v>11.421875</v>
      </c>
      <c r="G147" s="13">
        <f t="shared" si="7"/>
        <v>8.7860576923076916</v>
      </c>
      <c r="H147" s="14">
        <f t="shared" si="8"/>
        <v>8.7860576923076916</v>
      </c>
      <c r="I147" s="11" t="s">
        <v>29</v>
      </c>
    </row>
    <row r="148" spans="1:9" s="12" customFormat="1" ht="12.75" x14ac:dyDescent="0.2">
      <c r="A148" s="10" t="s">
        <v>182</v>
      </c>
      <c r="B148" s="11">
        <v>129767</v>
      </c>
      <c r="C148" s="12" t="s">
        <v>150</v>
      </c>
      <c r="D148" s="11">
        <v>1</v>
      </c>
      <c r="E148" s="13">
        <v>10.546875</v>
      </c>
      <c r="F148" s="14">
        <f t="shared" si="6"/>
        <v>10.546875</v>
      </c>
      <c r="G148" s="13">
        <f t="shared" si="7"/>
        <v>8.1129807692307683</v>
      </c>
      <c r="H148" s="14">
        <f t="shared" si="8"/>
        <v>8.1129807692307683</v>
      </c>
      <c r="I148" s="11" t="s">
        <v>30</v>
      </c>
    </row>
    <row r="149" spans="1:9" s="12" customFormat="1" ht="12.75" x14ac:dyDescent="0.2">
      <c r="A149" s="10" t="s">
        <v>182</v>
      </c>
      <c r="B149" s="11">
        <v>16284</v>
      </c>
      <c r="C149" s="12" t="s">
        <v>115</v>
      </c>
      <c r="D149" s="11">
        <v>1</v>
      </c>
      <c r="E149" s="13">
        <v>9.8437499999999982</v>
      </c>
      <c r="F149" s="14">
        <f t="shared" si="6"/>
        <v>9.8437499999999982</v>
      </c>
      <c r="G149" s="13">
        <f t="shared" si="7"/>
        <v>7.5721153846153832</v>
      </c>
      <c r="H149" s="14">
        <f t="shared" si="8"/>
        <v>7.5721153846153832</v>
      </c>
      <c r="I149" s="11" t="s">
        <v>31</v>
      </c>
    </row>
    <row r="150" spans="1:9" s="12" customFormat="1" ht="12.75" x14ac:dyDescent="0.2">
      <c r="A150" s="10" t="s">
        <v>182</v>
      </c>
      <c r="B150" s="11">
        <v>16718</v>
      </c>
      <c r="C150" s="12" t="s">
        <v>139</v>
      </c>
      <c r="D150" s="11">
        <v>1</v>
      </c>
      <c r="E150" s="13">
        <v>9.375</v>
      </c>
      <c r="F150" s="14">
        <f t="shared" si="6"/>
        <v>9.375</v>
      </c>
      <c r="G150" s="13">
        <f t="shared" si="7"/>
        <v>7.2115384615384617</v>
      </c>
      <c r="H150" s="14">
        <f t="shared" si="8"/>
        <v>7.2115384615384617</v>
      </c>
      <c r="I150" s="11" t="s">
        <v>31</v>
      </c>
    </row>
    <row r="151" spans="1:9" s="12" customFormat="1" ht="12.75" x14ac:dyDescent="0.2">
      <c r="A151" s="10" t="s">
        <v>182</v>
      </c>
      <c r="B151" s="11">
        <v>16433</v>
      </c>
      <c r="C151" s="12" t="s">
        <v>116</v>
      </c>
      <c r="D151" s="11">
        <v>1</v>
      </c>
      <c r="E151" s="13">
        <v>8.859375</v>
      </c>
      <c r="F151" s="14">
        <f t="shared" si="6"/>
        <v>8.859375</v>
      </c>
      <c r="G151" s="13">
        <f t="shared" si="7"/>
        <v>6.8149038461538458</v>
      </c>
      <c r="H151" s="14">
        <f t="shared" si="8"/>
        <v>6.8149038461538458</v>
      </c>
      <c r="I151" s="11" t="s">
        <v>30</v>
      </c>
    </row>
    <row r="152" spans="1:9" s="12" customFormat="1" ht="12.75" x14ac:dyDescent="0.2">
      <c r="A152" s="10" t="s">
        <v>182</v>
      </c>
      <c r="B152" s="11">
        <v>115366</v>
      </c>
      <c r="C152" s="12" t="s">
        <v>151</v>
      </c>
      <c r="D152" s="11">
        <v>1</v>
      </c>
      <c r="E152" s="13">
        <v>5.46875</v>
      </c>
      <c r="F152" s="14">
        <f t="shared" si="6"/>
        <v>5.46875</v>
      </c>
      <c r="G152" s="13">
        <f t="shared" si="7"/>
        <v>4.2067307692307692</v>
      </c>
      <c r="H152" s="14">
        <f t="shared" si="8"/>
        <v>4.2067307692307692</v>
      </c>
      <c r="I152" s="11" t="s">
        <v>31</v>
      </c>
    </row>
    <row r="153" spans="1:9" s="12" customFormat="1" ht="12.75" x14ac:dyDescent="0.2">
      <c r="A153" s="10" t="s">
        <v>182</v>
      </c>
      <c r="B153" s="11">
        <v>100349</v>
      </c>
      <c r="C153" s="12" t="s">
        <v>117</v>
      </c>
      <c r="D153" s="11">
        <v>1</v>
      </c>
      <c r="E153" s="13">
        <v>4.6875</v>
      </c>
      <c r="F153" s="14">
        <f t="shared" si="6"/>
        <v>4.6875</v>
      </c>
      <c r="G153" s="13">
        <f t="shared" si="7"/>
        <v>3.6057692307692308</v>
      </c>
      <c r="H153" s="14">
        <f t="shared" si="8"/>
        <v>3.6057692307692308</v>
      </c>
      <c r="I153" s="11" t="s">
        <v>30</v>
      </c>
    </row>
    <row r="154" spans="1:9" s="12" customFormat="1" ht="12.75" x14ac:dyDescent="0.2">
      <c r="A154" s="10" t="s">
        <v>182</v>
      </c>
      <c r="B154" s="11">
        <v>14785</v>
      </c>
      <c r="C154" s="12" t="s">
        <v>152</v>
      </c>
      <c r="D154" s="11">
        <v>24</v>
      </c>
      <c r="E154" s="13">
        <v>1.5624999999999998E-2</v>
      </c>
      <c r="F154" s="14">
        <f t="shared" si="6"/>
        <v>0.37499999999999994</v>
      </c>
      <c r="G154" s="13">
        <f t="shared" si="7"/>
        <v>1.2019230769230768E-2</v>
      </c>
      <c r="H154" s="14">
        <f t="shared" si="8"/>
        <v>0.28846153846153844</v>
      </c>
      <c r="I154" s="11" t="s">
        <v>30</v>
      </c>
    </row>
    <row r="155" spans="1:9" s="12" customFormat="1" ht="12.75" x14ac:dyDescent="0.2">
      <c r="A155" s="10" t="s">
        <v>182</v>
      </c>
      <c r="B155" s="11">
        <v>505771</v>
      </c>
      <c r="C155" s="12" t="s">
        <v>118</v>
      </c>
      <c r="D155" s="11">
        <v>20</v>
      </c>
      <c r="E155" s="13">
        <v>1.5624999999999998E-2</v>
      </c>
      <c r="F155" s="14">
        <f t="shared" si="6"/>
        <v>0.31249999999999994</v>
      </c>
      <c r="G155" s="13">
        <f t="shared" si="7"/>
        <v>1.2019230769230768E-2</v>
      </c>
      <c r="H155" s="14">
        <f t="shared" si="8"/>
        <v>0.24038461538461536</v>
      </c>
      <c r="I155" s="11" t="s">
        <v>30</v>
      </c>
    </row>
    <row r="156" spans="1:9" s="12" customFormat="1" ht="12.75" x14ac:dyDescent="0.2">
      <c r="A156" s="10" t="s">
        <v>182</v>
      </c>
      <c r="B156" s="11">
        <v>18085</v>
      </c>
      <c r="C156" s="12" t="s">
        <v>153</v>
      </c>
      <c r="D156" s="11">
        <v>19</v>
      </c>
      <c r="E156" s="13">
        <v>1.5624999999999998E-2</v>
      </c>
      <c r="F156" s="14">
        <f t="shared" si="6"/>
        <v>0.29687499999999994</v>
      </c>
      <c r="G156" s="13">
        <f t="shared" si="7"/>
        <v>1.2019230769230768E-2</v>
      </c>
      <c r="H156" s="14">
        <f t="shared" si="8"/>
        <v>0.22836538461538458</v>
      </c>
      <c r="I156" s="11" t="s">
        <v>30</v>
      </c>
    </row>
    <row r="157" spans="1:9" s="12" customFormat="1" ht="12.75" x14ac:dyDescent="0.2">
      <c r="A157" s="10" t="s">
        <v>182</v>
      </c>
      <c r="B157" s="11">
        <v>139514</v>
      </c>
      <c r="C157" s="12" t="s">
        <v>119</v>
      </c>
      <c r="D157" s="11">
        <v>5</v>
      </c>
      <c r="E157" s="13">
        <v>1.5624999999999998E-2</v>
      </c>
      <c r="F157" s="14">
        <f t="shared" si="6"/>
        <v>7.8124999999999986E-2</v>
      </c>
      <c r="G157" s="13">
        <f t="shared" si="7"/>
        <v>1.2019230769230768E-2</v>
      </c>
      <c r="H157" s="14">
        <f t="shared" si="8"/>
        <v>6.0096153846153841E-2</v>
      </c>
      <c r="I157" s="11" t="s">
        <v>30</v>
      </c>
    </row>
    <row r="158" spans="1:9" s="12" customFormat="1" ht="12.75" x14ac:dyDescent="0.2">
      <c r="A158" s="10" t="s">
        <v>182</v>
      </c>
      <c r="B158" s="11">
        <v>16717</v>
      </c>
      <c r="C158" s="12" t="s">
        <v>154</v>
      </c>
      <c r="D158" s="11">
        <v>4</v>
      </c>
      <c r="E158" s="13">
        <v>1.5624999999999998E-2</v>
      </c>
      <c r="F158" s="14">
        <f t="shared" si="6"/>
        <v>6.2499999999999993E-2</v>
      </c>
      <c r="G158" s="13">
        <f t="shared" si="7"/>
        <v>1.2019230769230768E-2</v>
      </c>
      <c r="H158" s="14">
        <f t="shared" si="8"/>
        <v>4.8076923076923073E-2</v>
      </c>
      <c r="I158" s="11" t="s">
        <v>28</v>
      </c>
    </row>
    <row r="159" spans="1:9" s="12" customFormat="1" ht="12.75" x14ac:dyDescent="0.2">
      <c r="A159" s="10" t="s">
        <v>182</v>
      </c>
      <c r="B159" s="11">
        <v>15965</v>
      </c>
      <c r="C159" s="12" t="s">
        <v>155</v>
      </c>
      <c r="D159" s="11">
        <v>3</v>
      </c>
      <c r="E159" s="13">
        <v>1.5624999999999998E-2</v>
      </c>
      <c r="F159" s="14">
        <f t="shared" si="6"/>
        <v>4.6874999999999993E-2</v>
      </c>
      <c r="G159" s="13">
        <f t="shared" si="7"/>
        <v>1.2019230769230768E-2</v>
      </c>
      <c r="H159" s="14">
        <f t="shared" si="8"/>
        <v>3.6057692307692304E-2</v>
      </c>
      <c r="I159" s="11" t="s">
        <v>28</v>
      </c>
    </row>
    <row r="160" spans="1:9" s="12" customFormat="1" ht="12.75" x14ac:dyDescent="0.2">
      <c r="A160" s="10" t="s">
        <v>182</v>
      </c>
      <c r="B160" s="11">
        <v>16563</v>
      </c>
      <c r="C160" s="12" t="s">
        <v>156</v>
      </c>
      <c r="D160" s="11">
        <v>3</v>
      </c>
      <c r="E160" s="13">
        <v>1.5624999999999998E-2</v>
      </c>
      <c r="F160" s="14">
        <f t="shared" si="6"/>
        <v>4.6874999999999993E-2</v>
      </c>
      <c r="G160" s="13">
        <f t="shared" si="7"/>
        <v>1.2019230769230768E-2</v>
      </c>
      <c r="H160" s="14">
        <f t="shared" si="8"/>
        <v>3.6057692307692304E-2</v>
      </c>
      <c r="I160" s="11" t="s">
        <v>28</v>
      </c>
    </row>
    <row r="161" spans="1:9" s="12" customFormat="1" ht="12.75" x14ac:dyDescent="0.2">
      <c r="A161" s="10" t="s">
        <v>182</v>
      </c>
      <c r="B161" s="11">
        <v>75383</v>
      </c>
      <c r="C161" s="12" t="s">
        <v>38</v>
      </c>
      <c r="D161" s="11">
        <v>3</v>
      </c>
      <c r="E161" s="13">
        <v>1.5624999999999998E-2</v>
      </c>
      <c r="F161" s="14">
        <f t="shared" si="6"/>
        <v>4.6874999999999993E-2</v>
      </c>
      <c r="G161" s="13">
        <f t="shared" si="7"/>
        <v>1.2019230769230768E-2</v>
      </c>
      <c r="H161" s="14">
        <f t="shared" si="8"/>
        <v>3.6057692307692304E-2</v>
      </c>
      <c r="I161" s="11" t="s">
        <v>30</v>
      </c>
    </row>
    <row r="162" spans="1:9" s="12" customFormat="1" ht="12.75" x14ac:dyDescent="0.2">
      <c r="A162" s="10" t="s">
        <v>182</v>
      </c>
      <c r="B162" s="11">
        <v>16443</v>
      </c>
      <c r="C162" s="12" t="s">
        <v>25</v>
      </c>
      <c r="D162" s="11">
        <v>3</v>
      </c>
      <c r="E162" s="13">
        <v>1.5624999999999998E-2</v>
      </c>
      <c r="F162" s="14">
        <f t="shared" si="6"/>
        <v>4.6874999999999993E-2</v>
      </c>
      <c r="G162" s="13">
        <f t="shared" si="7"/>
        <v>1.2019230769230768E-2</v>
      </c>
      <c r="H162" s="14">
        <f t="shared" si="8"/>
        <v>3.6057692307692304E-2</v>
      </c>
      <c r="I162" s="11" t="s">
        <v>30</v>
      </c>
    </row>
    <row r="163" spans="1:9" s="12" customFormat="1" ht="12.75" x14ac:dyDescent="0.2">
      <c r="A163" s="10" t="s">
        <v>182</v>
      </c>
      <c r="B163" s="11">
        <v>96978</v>
      </c>
      <c r="C163" s="12" t="s">
        <v>157</v>
      </c>
      <c r="D163" s="11">
        <v>2</v>
      </c>
      <c r="E163" s="13">
        <v>1.5624999999999998E-2</v>
      </c>
      <c r="F163" s="14">
        <f t="shared" si="6"/>
        <v>3.1249999999999997E-2</v>
      </c>
      <c r="G163" s="13">
        <f t="shared" si="7"/>
        <v>1.2019230769230768E-2</v>
      </c>
      <c r="H163" s="14">
        <f t="shared" si="8"/>
        <v>2.4038461538461536E-2</v>
      </c>
      <c r="I163" s="11" t="s">
        <v>30</v>
      </c>
    </row>
    <row r="164" spans="1:9" s="12" customFormat="1" ht="12.75" x14ac:dyDescent="0.2">
      <c r="A164" s="10" t="s">
        <v>182</v>
      </c>
      <c r="B164" s="11">
        <v>11906</v>
      </c>
      <c r="C164" s="12" t="s">
        <v>158</v>
      </c>
      <c r="D164" s="11">
        <v>2</v>
      </c>
      <c r="E164" s="13">
        <v>1.5624999999999998E-2</v>
      </c>
      <c r="F164" s="14">
        <f t="shared" si="6"/>
        <v>3.1249999999999997E-2</v>
      </c>
      <c r="G164" s="13">
        <f t="shared" si="7"/>
        <v>1.2019230769230768E-2</v>
      </c>
      <c r="H164" s="14">
        <f t="shared" si="8"/>
        <v>2.4038461538461536E-2</v>
      </c>
      <c r="I164" s="11" t="s">
        <v>30</v>
      </c>
    </row>
    <row r="165" spans="1:9" s="12" customFormat="1" ht="12.75" x14ac:dyDescent="0.2">
      <c r="A165" s="10" t="s">
        <v>182</v>
      </c>
      <c r="B165" s="11">
        <v>16324</v>
      </c>
      <c r="C165" s="12" t="s">
        <v>159</v>
      </c>
      <c r="D165" s="11">
        <v>2</v>
      </c>
      <c r="E165" s="13">
        <v>1.5624999999999998E-2</v>
      </c>
      <c r="F165" s="14">
        <f t="shared" si="6"/>
        <v>3.1249999999999997E-2</v>
      </c>
      <c r="G165" s="13">
        <f t="shared" si="7"/>
        <v>1.2019230769230768E-2</v>
      </c>
      <c r="H165" s="14">
        <f t="shared" si="8"/>
        <v>2.4038461538461536E-2</v>
      </c>
      <c r="I165" s="11" t="s">
        <v>28</v>
      </c>
    </row>
    <row r="166" spans="1:9" s="12" customFormat="1" ht="12.75" x14ac:dyDescent="0.2">
      <c r="A166" s="10" t="s">
        <v>182</v>
      </c>
      <c r="B166" s="11">
        <v>16092</v>
      </c>
      <c r="C166" s="12" t="s">
        <v>160</v>
      </c>
      <c r="D166" s="11">
        <v>2</v>
      </c>
      <c r="E166" s="13">
        <v>1.5624999999999998E-2</v>
      </c>
      <c r="F166" s="14">
        <f t="shared" si="6"/>
        <v>3.1249999999999997E-2</v>
      </c>
      <c r="G166" s="13">
        <f t="shared" si="7"/>
        <v>1.2019230769230768E-2</v>
      </c>
      <c r="H166" s="14">
        <f t="shared" si="8"/>
        <v>2.4038461538461536E-2</v>
      </c>
      <c r="I166" s="11" t="s">
        <v>28</v>
      </c>
    </row>
    <row r="167" spans="1:9" s="12" customFormat="1" ht="12.75" x14ac:dyDescent="0.2">
      <c r="A167" s="10" t="s">
        <v>182</v>
      </c>
      <c r="B167" s="11">
        <v>16094</v>
      </c>
      <c r="C167" s="12" t="s">
        <v>161</v>
      </c>
      <c r="D167" s="11">
        <v>2</v>
      </c>
      <c r="E167" s="13">
        <v>1.5624999999999998E-2</v>
      </c>
      <c r="F167" s="14">
        <f t="shared" si="6"/>
        <v>3.1249999999999997E-2</v>
      </c>
      <c r="G167" s="13">
        <f t="shared" si="7"/>
        <v>1.2019230769230768E-2</v>
      </c>
      <c r="H167" s="14">
        <f t="shared" si="8"/>
        <v>2.4038461538461536E-2</v>
      </c>
      <c r="I167" s="11" t="s">
        <v>28</v>
      </c>
    </row>
    <row r="168" spans="1:9" s="12" customFormat="1" ht="12.75" x14ac:dyDescent="0.2">
      <c r="A168" s="10" t="s">
        <v>182</v>
      </c>
      <c r="B168" s="11">
        <v>12160</v>
      </c>
      <c r="C168" s="12" t="s">
        <v>162</v>
      </c>
      <c r="D168" s="11">
        <v>2</v>
      </c>
      <c r="E168" s="13">
        <v>1.5624999999999998E-2</v>
      </c>
      <c r="F168" s="14">
        <f t="shared" ref="F168:F183" si="9">D168*E168</f>
        <v>3.1249999999999997E-2</v>
      </c>
      <c r="G168" s="13">
        <f t="shared" ref="G168:G183" si="10">E168/1.3</f>
        <v>1.2019230769230768E-2</v>
      </c>
      <c r="H168" s="14">
        <f t="shared" ref="H168:H183" si="11">D168*G168</f>
        <v>2.4038461538461536E-2</v>
      </c>
      <c r="I168" s="11" t="s">
        <v>30</v>
      </c>
    </row>
    <row r="169" spans="1:9" s="12" customFormat="1" ht="12.75" x14ac:dyDescent="0.2">
      <c r="A169" s="10" t="s">
        <v>182</v>
      </c>
      <c r="B169" s="11">
        <v>12115</v>
      </c>
      <c r="C169" s="12" t="s">
        <v>23</v>
      </c>
      <c r="D169" s="11">
        <v>1</v>
      </c>
      <c r="E169" s="13">
        <v>1.5624999999999998E-2</v>
      </c>
      <c r="F169" s="14">
        <f t="shared" si="9"/>
        <v>1.5624999999999998E-2</v>
      </c>
      <c r="G169" s="13">
        <f t="shared" si="10"/>
        <v>1.2019230769230768E-2</v>
      </c>
      <c r="H169" s="14">
        <f t="shared" si="11"/>
        <v>1.2019230769230768E-2</v>
      </c>
      <c r="I169" s="11" t="s">
        <v>30</v>
      </c>
    </row>
    <row r="170" spans="1:9" s="12" customFormat="1" ht="12.75" x14ac:dyDescent="0.2">
      <c r="A170" s="10" t="s">
        <v>182</v>
      </c>
      <c r="B170" s="11">
        <v>16112</v>
      </c>
      <c r="C170" s="12" t="s">
        <v>163</v>
      </c>
      <c r="D170" s="11">
        <v>1</v>
      </c>
      <c r="E170" s="13">
        <v>1.5624999999999998E-2</v>
      </c>
      <c r="F170" s="14">
        <f t="shared" si="9"/>
        <v>1.5624999999999998E-2</v>
      </c>
      <c r="G170" s="13">
        <f t="shared" si="10"/>
        <v>1.2019230769230768E-2</v>
      </c>
      <c r="H170" s="14">
        <f t="shared" si="11"/>
        <v>1.2019230769230768E-2</v>
      </c>
      <c r="I170" s="11" t="s">
        <v>28</v>
      </c>
    </row>
    <row r="171" spans="1:9" s="12" customFormat="1" ht="12.75" x14ac:dyDescent="0.2">
      <c r="A171" s="10" t="s">
        <v>182</v>
      </c>
      <c r="B171" s="11">
        <v>16168</v>
      </c>
      <c r="C171" s="12" t="s">
        <v>24</v>
      </c>
      <c r="D171" s="11">
        <v>1</v>
      </c>
      <c r="E171" s="13">
        <v>1.5624999999999998E-2</v>
      </c>
      <c r="F171" s="14">
        <f t="shared" si="9"/>
        <v>1.5624999999999998E-2</v>
      </c>
      <c r="G171" s="13">
        <f t="shared" si="10"/>
        <v>1.2019230769230768E-2</v>
      </c>
      <c r="H171" s="14">
        <f t="shared" si="11"/>
        <v>1.2019230769230768E-2</v>
      </c>
      <c r="I171" s="11" t="s">
        <v>29</v>
      </c>
    </row>
    <row r="172" spans="1:9" s="12" customFormat="1" ht="12.75" x14ac:dyDescent="0.2">
      <c r="A172" s="10" t="s">
        <v>182</v>
      </c>
      <c r="B172" s="11">
        <v>60306</v>
      </c>
      <c r="C172" s="12" t="s">
        <v>120</v>
      </c>
      <c r="D172" s="11">
        <v>1</v>
      </c>
      <c r="E172" s="13">
        <v>1.5624999999999998E-2</v>
      </c>
      <c r="F172" s="14">
        <f t="shared" si="9"/>
        <v>1.5624999999999998E-2</v>
      </c>
      <c r="G172" s="13">
        <f t="shared" si="10"/>
        <v>1.2019230769230768E-2</v>
      </c>
      <c r="H172" s="14">
        <f t="shared" si="11"/>
        <v>1.2019230769230768E-2</v>
      </c>
      <c r="I172" s="11" t="s">
        <v>30</v>
      </c>
    </row>
    <row r="173" spans="1:9" s="12" customFormat="1" ht="12.75" x14ac:dyDescent="0.2">
      <c r="A173" s="10" t="s">
        <v>182</v>
      </c>
      <c r="B173" s="11">
        <v>16527</v>
      </c>
      <c r="C173" s="12" t="s">
        <v>146</v>
      </c>
      <c r="D173" s="11">
        <v>1</v>
      </c>
      <c r="E173" s="13">
        <v>1.5624999999999998E-2</v>
      </c>
      <c r="F173" s="14">
        <f t="shared" si="9"/>
        <v>1.5624999999999998E-2</v>
      </c>
      <c r="G173" s="13">
        <f t="shared" si="10"/>
        <v>1.2019230769230768E-2</v>
      </c>
      <c r="H173" s="14">
        <f t="shared" si="11"/>
        <v>1.2019230769230768E-2</v>
      </c>
      <c r="I173" s="11" t="s">
        <v>28</v>
      </c>
    </row>
    <row r="174" spans="1:9" s="12" customFormat="1" ht="12.75" x14ac:dyDescent="0.2">
      <c r="A174" s="10" t="s">
        <v>182</v>
      </c>
      <c r="B174" s="11">
        <v>16368</v>
      </c>
      <c r="C174" s="12" t="s">
        <v>164</v>
      </c>
      <c r="D174" s="11">
        <v>1</v>
      </c>
      <c r="E174" s="13">
        <v>1.5624999999999998E-2</v>
      </c>
      <c r="F174" s="14">
        <f t="shared" si="9"/>
        <v>1.5624999999999998E-2</v>
      </c>
      <c r="G174" s="13">
        <f t="shared" si="10"/>
        <v>1.2019230769230768E-2</v>
      </c>
      <c r="H174" s="14">
        <f t="shared" si="11"/>
        <v>1.2019230769230768E-2</v>
      </c>
      <c r="I174" s="11" t="s">
        <v>28</v>
      </c>
    </row>
    <row r="175" spans="1:9" s="12" customFormat="1" ht="12.75" x14ac:dyDescent="0.2">
      <c r="A175" s="10" t="s">
        <v>182</v>
      </c>
      <c r="B175" s="11">
        <v>16369</v>
      </c>
      <c r="C175" s="12" t="s">
        <v>165</v>
      </c>
      <c r="D175" s="11">
        <v>1</v>
      </c>
      <c r="E175" s="13">
        <v>1.5624999999999998E-2</v>
      </c>
      <c r="F175" s="14">
        <f t="shared" si="9"/>
        <v>1.5624999999999998E-2</v>
      </c>
      <c r="G175" s="13">
        <f t="shared" si="10"/>
        <v>1.2019230769230768E-2</v>
      </c>
      <c r="H175" s="14">
        <f t="shared" si="11"/>
        <v>1.2019230769230768E-2</v>
      </c>
      <c r="I175" s="11" t="s">
        <v>28</v>
      </c>
    </row>
    <row r="176" spans="1:9" s="12" customFormat="1" ht="12.75" x14ac:dyDescent="0.2">
      <c r="A176" s="10" t="s">
        <v>182</v>
      </c>
      <c r="B176" s="11">
        <v>136620</v>
      </c>
      <c r="C176" s="12" t="s">
        <v>166</v>
      </c>
      <c r="D176" s="11">
        <v>1</v>
      </c>
      <c r="E176" s="13">
        <v>1.5624999999999998E-2</v>
      </c>
      <c r="F176" s="14">
        <f t="shared" si="9"/>
        <v>1.5624999999999998E-2</v>
      </c>
      <c r="G176" s="13">
        <f t="shared" si="10"/>
        <v>1.2019230769230768E-2</v>
      </c>
      <c r="H176" s="14">
        <f t="shared" si="11"/>
        <v>1.2019230769230768E-2</v>
      </c>
      <c r="I176" s="11" t="s">
        <v>30</v>
      </c>
    </row>
    <row r="177" spans="1:9" s="12" customFormat="1" ht="12.75" x14ac:dyDescent="0.2">
      <c r="A177" s="10" t="s">
        <v>182</v>
      </c>
      <c r="B177" s="11">
        <v>16324</v>
      </c>
      <c r="C177" s="12" t="s">
        <v>159</v>
      </c>
      <c r="D177" s="11">
        <v>1</v>
      </c>
      <c r="E177" s="13">
        <v>1.5624999999999998E-2</v>
      </c>
      <c r="F177" s="14">
        <f t="shared" si="9"/>
        <v>1.5624999999999998E-2</v>
      </c>
      <c r="G177" s="13">
        <f t="shared" si="10"/>
        <v>1.2019230769230768E-2</v>
      </c>
      <c r="H177" s="14">
        <f t="shared" si="11"/>
        <v>1.2019230769230768E-2</v>
      </c>
      <c r="I177" s="11" t="s">
        <v>32</v>
      </c>
    </row>
    <row r="178" spans="1:9" s="12" customFormat="1" ht="12.75" x14ac:dyDescent="0.2">
      <c r="A178" s="10" t="s">
        <v>182</v>
      </c>
      <c r="B178" s="11">
        <v>16564</v>
      </c>
      <c r="C178" s="12" t="s">
        <v>167</v>
      </c>
      <c r="D178" s="11">
        <v>1</v>
      </c>
      <c r="E178" s="13">
        <v>1.5624999999999998E-2</v>
      </c>
      <c r="F178" s="14">
        <f t="shared" si="9"/>
        <v>1.5624999999999998E-2</v>
      </c>
      <c r="G178" s="13">
        <f t="shared" si="10"/>
        <v>1.2019230769230768E-2</v>
      </c>
      <c r="H178" s="14">
        <f t="shared" si="11"/>
        <v>1.2019230769230768E-2</v>
      </c>
      <c r="I178" s="11" t="s">
        <v>28</v>
      </c>
    </row>
    <row r="179" spans="1:9" s="12" customFormat="1" ht="12.75" x14ac:dyDescent="0.2">
      <c r="A179" s="10" t="s">
        <v>182</v>
      </c>
      <c r="B179" s="11">
        <v>16565</v>
      </c>
      <c r="C179" s="12" t="s">
        <v>168</v>
      </c>
      <c r="D179" s="11">
        <v>1</v>
      </c>
      <c r="E179" s="13">
        <v>1.5624999999999998E-2</v>
      </c>
      <c r="F179" s="14">
        <f t="shared" si="9"/>
        <v>1.5624999999999998E-2</v>
      </c>
      <c r="G179" s="13">
        <f t="shared" si="10"/>
        <v>1.2019230769230768E-2</v>
      </c>
      <c r="H179" s="14">
        <f t="shared" si="11"/>
        <v>1.2019230769230768E-2</v>
      </c>
      <c r="I179" s="11" t="s">
        <v>28</v>
      </c>
    </row>
    <row r="180" spans="1:9" s="12" customFormat="1" ht="12.75" x14ac:dyDescent="0.2">
      <c r="A180" s="10" t="s">
        <v>182</v>
      </c>
      <c r="B180" s="11">
        <v>16566</v>
      </c>
      <c r="C180" s="12" t="s">
        <v>169</v>
      </c>
      <c r="D180" s="11">
        <v>1</v>
      </c>
      <c r="E180" s="13">
        <v>1.5624999999999998E-2</v>
      </c>
      <c r="F180" s="14">
        <f t="shared" si="9"/>
        <v>1.5624999999999998E-2</v>
      </c>
      <c r="G180" s="13">
        <f t="shared" si="10"/>
        <v>1.2019230769230768E-2</v>
      </c>
      <c r="H180" s="14">
        <f t="shared" si="11"/>
        <v>1.2019230769230768E-2</v>
      </c>
      <c r="I180" s="11" t="s">
        <v>28</v>
      </c>
    </row>
    <row r="181" spans="1:9" s="12" customFormat="1" ht="12.75" x14ac:dyDescent="0.2">
      <c r="A181" s="10" t="s">
        <v>182</v>
      </c>
      <c r="B181" s="11">
        <v>16568</v>
      </c>
      <c r="C181" s="12" t="s">
        <v>170</v>
      </c>
      <c r="D181" s="11">
        <v>1</v>
      </c>
      <c r="E181" s="13">
        <v>1.5624999999999998E-2</v>
      </c>
      <c r="F181" s="14">
        <f t="shared" si="9"/>
        <v>1.5624999999999998E-2</v>
      </c>
      <c r="G181" s="13">
        <f t="shared" si="10"/>
        <v>1.2019230769230768E-2</v>
      </c>
      <c r="H181" s="14">
        <f t="shared" si="11"/>
        <v>1.2019230769230768E-2</v>
      </c>
      <c r="I181" s="11" t="s">
        <v>28</v>
      </c>
    </row>
    <row r="182" spans="1:9" s="12" customFormat="1" ht="12.75" x14ac:dyDescent="0.2">
      <c r="A182" s="10" t="s">
        <v>182</v>
      </c>
      <c r="B182" s="11">
        <v>16109</v>
      </c>
      <c r="C182" s="12" t="s">
        <v>171</v>
      </c>
      <c r="D182" s="11">
        <v>1</v>
      </c>
      <c r="E182" s="13">
        <v>1.5624999999999998E-2</v>
      </c>
      <c r="F182" s="14">
        <f t="shared" si="9"/>
        <v>1.5624999999999998E-2</v>
      </c>
      <c r="G182" s="13">
        <f t="shared" si="10"/>
        <v>1.2019230769230768E-2</v>
      </c>
      <c r="H182" s="14">
        <f t="shared" si="11"/>
        <v>1.2019230769230768E-2</v>
      </c>
      <c r="I182" s="11" t="s">
        <v>28</v>
      </c>
    </row>
    <row r="183" spans="1:9" s="12" customFormat="1" ht="12.75" x14ac:dyDescent="0.2">
      <c r="A183" s="10" t="s">
        <v>182</v>
      </c>
      <c r="B183" s="11">
        <v>109021</v>
      </c>
      <c r="C183" s="12" t="s">
        <v>172</v>
      </c>
      <c r="D183" s="11">
        <v>1</v>
      </c>
      <c r="E183" s="13">
        <v>0</v>
      </c>
      <c r="F183" s="14">
        <f t="shared" si="9"/>
        <v>0</v>
      </c>
      <c r="G183" s="13">
        <f t="shared" si="10"/>
        <v>0</v>
      </c>
      <c r="H183" s="14">
        <f t="shared" si="11"/>
        <v>0</v>
      </c>
      <c r="I183" s="11" t="s">
        <v>30</v>
      </c>
    </row>
    <row r="184" spans="1:9" s="12" customFormat="1" ht="12.75" x14ac:dyDescent="0.2">
      <c r="A184" s="24"/>
      <c r="B184" s="25"/>
      <c r="C184" s="26"/>
      <c r="D184" s="25"/>
      <c r="E184" s="27"/>
      <c r="F184" s="28">
        <f>SUM(F9:F183)</f>
        <v>43688.920312499991</v>
      </c>
      <c r="G184" s="27"/>
      <c r="H184" s="28">
        <f>SUM(H9:H183)</f>
        <v>33606.861778846091</v>
      </c>
      <c r="I184" s="11"/>
    </row>
    <row r="185" spans="1:9" x14ac:dyDescent="0.25">
      <c r="D185" s="7"/>
      <c r="E185" s="5"/>
      <c r="I185" s="7"/>
    </row>
    <row r="186" spans="1:9" s="1" customFormat="1" ht="18.75" x14ac:dyDescent="0.3">
      <c r="A186" s="34" t="s">
        <v>177</v>
      </c>
      <c r="B186" s="34"/>
      <c r="C186" s="34"/>
      <c r="D186" s="34"/>
      <c r="E186" s="34"/>
      <c r="F186" s="34"/>
      <c r="G186" s="34"/>
      <c r="H186" s="34"/>
      <c r="I186" s="8"/>
    </row>
    <row r="187" spans="1:9" s="1" customFormat="1" ht="18.75" x14ac:dyDescent="0.3">
      <c r="A187" s="33" t="s">
        <v>4</v>
      </c>
      <c r="B187" s="33"/>
      <c r="C187" s="33"/>
      <c r="D187" s="33"/>
      <c r="E187" s="33"/>
      <c r="F187" s="33"/>
      <c r="G187" s="33"/>
      <c r="H187" s="33"/>
      <c r="I187" s="8"/>
    </row>
    <row r="188" spans="1:9" s="1" customFormat="1" ht="18.75" x14ac:dyDescent="0.3">
      <c r="A188" s="32" t="s">
        <v>175</v>
      </c>
      <c r="B188" s="32"/>
      <c r="C188" s="32"/>
      <c r="D188" s="32"/>
      <c r="E188" s="32"/>
      <c r="F188" s="32"/>
      <c r="G188" s="32"/>
      <c r="H188" s="32"/>
      <c r="I188" s="8"/>
    </row>
  </sheetData>
  <sortState xmlns:xlrd2="http://schemas.microsoft.com/office/spreadsheetml/2017/richdata2" ref="A9:L184">
    <sortCondition ref="C9:C184"/>
  </sortState>
  <mergeCells count="10">
    <mergeCell ref="A1:H1"/>
    <mergeCell ref="A2:H2"/>
    <mergeCell ref="A3:H3"/>
    <mergeCell ref="A188:H188"/>
    <mergeCell ref="A187:H187"/>
    <mergeCell ref="A186:H186"/>
    <mergeCell ref="A4:I4"/>
    <mergeCell ref="A5:H5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headerFooter>
    <oddHeader>&amp;C&amp;"-,Bold"The DeadStock Broker / www.deadstockbroker.com</oddHeader>
    <oddFooter>&amp;CPhone / Fax: (250) 758-2055
Email: info@deadstockbroker.com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3A873-AB1E-4559-AAD6-F5381898D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6B405-5A18-4B3F-BD50-8D517E19DDD2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928F1B1F-C5D2-4EE5-A7D2-EF39CBAD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LOT4004 MP FILTRI</vt:lpstr>
      <vt:lpstr>'LOT4004 MP FILTRI'!Print_Titles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Uthe</dc:creator>
  <cp:lastModifiedBy>John Gregory</cp:lastModifiedBy>
  <cp:lastPrinted>2024-11-14T23:33:40Z</cp:lastPrinted>
  <dcterms:created xsi:type="dcterms:W3CDTF">2022-12-28T20:59:52Z</dcterms:created>
  <dcterms:modified xsi:type="dcterms:W3CDTF">2024-11-19T00:28:52Z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