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4001 ATOS (NORCAN)/"/>
    </mc:Choice>
  </mc:AlternateContent>
  <xr:revisionPtr revIDLastSave="1062" documentId="13_ncr:1_{A926C253-4B07-448D-8D94-0936ADE9E49E}" xr6:coauthVersionLast="47" xr6:coauthVersionMax="47" xr10:uidLastSave="{C6530661-6F46-4EEE-86B6-C7EA4BDBC399}"/>
  <bookViews>
    <workbookView xWindow="-120" yWindow="-120" windowWidth="29040" windowHeight="15720" xr2:uid="{00000000-000D-0000-FFFF-FFFF00000000}"/>
  </bookViews>
  <sheets>
    <sheet name="LOT4001 ATOS" sheetId="6" r:id="rId1"/>
  </sheets>
  <definedNames>
    <definedName name="_xlnm.Print_Titles" localSheetId="0">'LOT4001 ATOS'!$8:$8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 l="1"/>
  <c r="H10" i="6" s="1"/>
  <c r="G11" i="6"/>
  <c r="H11" i="6" s="1"/>
  <c r="G12" i="6"/>
  <c r="H12" i="6" s="1"/>
  <c r="G13" i="6"/>
  <c r="H13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26" i="6"/>
  <c r="H26" i="6" s="1"/>
  <c r="G27" i="6"/>
  <c r="H27" i="6" s="1"/>
  <c r="G28" i="6"/>
  <c r="H28" i="6" s="1"/>
  <c r="G29" i="6"/>
  <c r="H29" i="6" s="1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36" i="6"/>
  <c r="H36" i="6" s="1"/>
  <c r="G37" i="6"/>
  <c r="H37" i="6" s="1"/>
  <c r="G38" i="6"/>
  <c r="H38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G45" i="6"/>
  <c r="H45" i="6" s="1"/>
  <c r="G46" i="6"/>
  <c r="H46" i="6" s="1"/>
  <c r="G47" i="6"/>
  <c r="H47" i="6" s="1"/>
  <c r="G48" i="6"/>
  <c r="H48" i="6" s="1"/>
  <c r="G49" i="6"/>
  <c r="H49" i="6" s="1"/>
  <c r="G50" i="6"/>
  <c r="H50" i="6" s="1"/>
  <c r="G51" i="6"/>
  <c r="H51" i="6" s="1"/>
  <c r="G9" i="6"/>
  <c r="H9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9" i="6"/>
  <c r="H52" i="6" l="1"/>
  <c r="F52" i="6"/>
</calcChain>
</file>

<file path=xl/sharedStrings.xml><?xml version="1.0" encoding="utf-8"?>
<sst xmlns="http://schemas.openxmlformats.org/spreadsheetml/2006/main" count="148" uniqueCount="64">
  <si>
    <t>ALL PRODUCT GUARANTEED!!</t>
  </si>
  <si>
    <t>ATOS</t>
  </si>
  <si>
    <t>BRAND</t>
  </si>
  <si>
    <t>HR-012 MODULAR CHECK VALVE</t>
  </si>
  <si>
    <t>SP-20FT-ZH-12P ATOS CABLE ASSEMBLY</t>
  </si>
  <si>
    <t>DHE-0711-X-24DC VALVE</t>
  </si>
  <si>
    <t>QTY</t>
  </si>
  <si>
    <t>DESCRIPTION</t>
  </si>
  <si>
    <t>PART NUMBER</t>
  </si>
  <si>
    <t>NI</t>
  </si>
  <si>
    <t>CA</t>
  </si>
  <si>
    <t>RI</t>
  </si>
  <si>
    <t>BRANCH</t>
  </si>
  <si>
    <t>LIDASH-25433/FV-EX-24DC NG25 LOGIC VALVE W/PROXIMITY SWITCH</t>
  </si>
  <si>
    <t>DKZOR-TE-173-L3/IYZ ATOS PROPORTIONAL VALVE</t>
  </si>
  <si>
    <t>DHA/UL-0711/NPT/O/110AC {ATOS}</t>
  </si>
  <si>
    <t>RZMO-AEB-SN-NP-010-/210/I/B {ATOS}</t>
  </si>
  <si>
    <t>DHE-0613-X-24DC DIRECTIONAL CONTROL VALVE</t>
  </si>
  <si>
    <t>DB-5/G CHECK CARTRIDGE</t>
  </si>
  <si>
    <t>SP-COE-12DC COIL</t>
  </si>
  <si>
    <t>DHE-0631/2/A-X-12DC DIRECTIONAL CONTROL VALVE</t>
  </si>
  <si>
    <t>DHE-0611/A-X-12DC DIRECTIONAL CONTROL VALVE</t>
  </si>
  <si>
    <t>DHU-0611/A-X12DC SOLENOID DIRECTIONAL VALVE ATOS</t>
  </si>
  <si>
    <t>SP-666  DIN CONNECTOR ATOS</t>
  </si>
  <si>
    <t xml:space="preserve">DHA-0710-NPT-7-24DC ATEX VALVE  </t>
  </si>
  <si>
    <t xml:space="preserve">DPZO-A-273-L5/18 PROPORTIONAL DCV  </t>
  </si>
  <si>
    <t xml:space="preserve">DPZO-A-173-L5/18 PROPORTIONAL DCV  </t>
  </si>
  <si>
    <t>DPH*-3711/DS-S-PIL SLAVE PORTION ON DPHI-U-3711 W/ SPOOL STOPS</t>
  </si>
  <si>
    <t xml:space="preserve">DPZO-A-153-L5/18 PROPORTIONAL DCV  </t>
  </si>
  <si>
    <t xml:space="preserve">DHZO-A-053-L5/NV VALVE  </t>
  </si>
  <si>
    <t xml:space="preserve">DHZO-A-053-L5/18 PROPORTIONAL DCV  </t>
  </si>
  <si>
    <t xml:space="preserve">PFE-31028/5DT VANE PUMP 17 GPM @1200 RPM  (SPL SHAFT) </t>
  </si>
  <si>
    <t xml:space="preserve">RZMO-A-010/350 PROP RELIEF  </t>
  </si>
  <si>
    <t xml:space="preserve">E-MI-AS-1R-01H/I DIGITAL DRIVER  </t>
  </si>
  <si>
    <t xml:space="preserve">HC-011/30/M PRESSURE COMPENSATOR  </t>
  </si>
  <si>
    <t xml:space="preserve">E-BM-AC-01F-A1 PLUG IN ELECTRONIC  </t>
  </si>
  <si>
    <t xml:space="preserve">DHI-0711/MV-X-00 VALVE NO COILS  </t>
  </si>
  <si>
    <t>DHE-0711-00/AC VALVE . .</t>
  </si>
  <si>
    <t xml:space="preserve">DHI-0711-X-110DC ATOS D03 DIRECTIONAL VALVE </t>
  </si>
  <si>
    <t xml:space="preserve">DHE-0710-X-110AC ATOS VALVE  </t>
  </si>
  <si>
    <t xml:space="preserve">DHE-0613-X-12DC DIRECTIONAL CONTROL VALVE </t>
  </si>
  <si>
    <t xml:space="preserve">DHU-0711-00 ATOS D03 4/3 DIRECTIONAL VALVE </t>
  </si>
  <si>
    <t xml:space="preserve">SP-COE-230/50/60AC COILS  </t>
  </si>
  <si>
    <t xml:space="preserve">DHI-0631/2-X-12DC DIRECTIONAL VALVE  </t>
  </si>
  <si>
    <t xml:space="preserve">SP-CABLE-LVDT  </t>
  </si>
  <si>
    <t xml:space="preserve">SP-COI-230/50/60AC ATOS COIL </t>
  </si>
  <si>
    <t xml:space="preserve">SP-GUARN-SCLI-25 SEAL KIT  </t>
  </si>
  <si>
    <t xml:space="preserve">SP-COUR-12DC ATOS COIL                                                                        </t>
  </si>
  <si>
    <t xml:space="preserve">SP-PLUG-H-20A  </t>
  </si>
  <si>
    <t xml:space="preserve">SP-GUARN-DKI SEAL KIT  </t>
  </si>
  <si>
    <t xml:space="preserve">DKZOR-A-173-S5 ATOS D05 4/3 PROP VALVE </t>
  </si>
  <si>
    <t xml:space="preserve">SP-COU-110DC COIL  </t>
  </si>
  <si>
    <t xml:space="preserve">DHA-0713/PA-GK-24DC VALVE ATOS  </t>
  </si>
  <si>
    <t>The DeadStock Broker</t>
  </si>
  <si>
    <t>This lot can be purchased in part or whole. Minimum orders apply.</t>
  </si>
  <si>
    <t>Contact Sales: (250) 758-2055 (phone / fax / sms)</t>
  </si>
  <si>
    <t>Prices shown are 'buy now' pricing. Shipping not included.</t>
  </si>
  <si>
    <t>This lot can be purchased in part or whole. Minimum orders apply. Prices shown are 'buy now' pricing.</t>
  </si>
  <si>
    <r>
      <t xml:space="preserve">UNIT PRICE </t>
    </r>
    <r>
      <rPr>
        <b/>
        <sz val="10"/>
        <color rgb="FF0070C0"/>
        <rFont val="Calibri"/>
        <family val="2"/>
      </rPr>
      <t>CAD</t>
    </r>
  </si>
  <si>
    <r>
      <t xml:space="preserve">TOTAL PRICE </t>
    </r>
    <r>
      <rPr>
        <b/>
        <sz val="10"/>
        <color rgb="FF0070C0"/>
        <rFont val="Calibri"/>
        <family val="2"/>
      </rPr>
      <t>CAD</t>
    </r>
  </si>
  <si>
    <r>
      <t xml:space="preserve">UNIT PRICE </t>
    </r>
    <r>
      <rPr>
        <b/>
        <sz val="10"/>
        <color rgb="FFFF0000"/>
        <rFont val="Calibri"/>
        <family val="2"/>
      </rPr>
      <t>USD</t>
    </r>
  </si>
  <si>
    <r>
      <t xml:space="preserve">TOTAL PRICE </t>
    </r>
    <r>
      <rPr>
        <b/>
        <sz val="10"/>
        <color rgb="FFFF0000"/>
        <rFont val="Calibri"/>
        <family val="2"/>
      </rPr>
      <t>USD</t>
    </r>
  </si>
  <si>
    <t>LOT4001 - ATOS</t>
  </si>
  <si>
    <t>Mulitple items for you to choose from.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</si>
</sst>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000000"/>
      <name val="Calibri"/>
      <family val="2"/>
    </font>
    <font>
      <b/>
      <sz val="26"/>
      <color theme="1"/>
      <name val="Aptos"/>
      <family val="2"/>
    </font>
    <font>
      <b/>
      <sz val="16"/>
      <color theme="1"/>
      <name val="Aptos"/>
      <family val="2"/>
    </font>
    <font>
      <b/>
      <sz val="14"/>
      <color rgb="FFC00000"/>
      <name val="Aptos"/>
      <family val="2"/>
    </font>
    <font>
      <sz val="14"/>
      <color indexed="8"/>
      <name val="Calibri"/>
      <family val="2"/>
    </font>
    <font>
      <b/>
      <sz val="14"/>
      <name val="Aptos"/>
      <family val="2"/>
    </font>
    <font>
      <sz val="14"/>
      <name val="Calibri"/>
      <family val="2"/>
    </font>
    <font>
      <b/>
      <sz val="22"/>
      <name val="Apto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rgb="FF0070C0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/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164" fontId="11" fillId="2" borderId="0" xfId="0" applyNumberFormat="1" applyFont="1" applyFill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64" fontId="13" fillId="0" borderId="1" xfId="0" applyNumberFormat="1" applyFont="1" applyBorder="1" applyAlignment="1">
      <alignment horizontal="right" wrapText="1"/>
    </xf>
    <xf numFmtId="164" fontId="15" fillId="2" borderId="1" xfId="0" applyNumberFormat="1" applyFont="1" applyFill="1" applyBorder="1" applyAlignment="1">
      <alignment horizontal="right" wrapText="1"/>
    </xf>
    <xf numFmtId="164" fontId="13" fillId="2" borderId="1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164" fontId="12" fillId="0" borderId="4" xfId="0" applyNumberFormat="1" applyFont="1" applyBorder="1"/>
    <xf numFmtId="164" fontId="12" fillId="2" borderId="4" xfId="0" applyNumberFormat="1" applyFont="1" applyFill="1" applyBorder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6325-0B62-4A26-938F-A1FFC2C0A8F5}">
  <sheetPr>
    <pageSetUpPr fitToPage="1"/>
  </sheetPr>
  <dimension ref="A1:L57"/>
  <sheetViews>
    <sheetView tabSelected="1" zoomScaleNormal="100" workbookViewId="0">
      <pane ySplit="8" topLeftCell="A9" activePane="bottomLeft" state="frozen"/>
      <selection pane="bottomLeft" sqref="A1:H1"/>
    </sheetView>
  </sheetViews>
  <sheetFormatPr defaultRowHeight="15" x14ac:dyDescent="0.25"/>
  <cols>
    <col min="1" max="1" width="10.140625" style="6" bestFit="1" customWidth="1"/>
    <col min="2" max="2" width="12.28515625" style="2" bestFit="1" customWidth="1"/>
    <col min="3" max="3" width="50.140625" style="2" customWidth="1"/>
    <col min="4" max="4" width="5" style="4" bestFit="1" customWidth="1"/>
    <col min="5" max="5" width="13.28515625" style="3" bestFit="1" customWidth="1"/>
    <col min="6" max="6" width="14.5703125" style="3" bestFit="1" customWidth="1"/>
    <col min="7" max="7" width="13.140625" style="3" bestFit="1" customWidth="1"/>
    <col min="8" max="8" width="14.42578125" style="3" bestFit="1" customWidth="1"/>
    <col min="9" max="9" width="7.5703125" style="2" hidden="1" customWidth="1"/>
    <col min="10" max="10" width="7.140625" bestFit="1" customWidth="1"/>
    <col min="11" max="11" width="17" bestFit="1" customWidth="1"/>
    <col min="12" max="12" width="13.28515625" bestFit="1" customWidth="1"/>
  </cols>
  <sheetData>
    <row r="1" spans="1:12" ht="34.5" x14ac:dyDescent="0.25">
      <c r="A1" s="29" t="s">
        <v>53</v>
      </c>
      <c r="B1" s="29"/>
      <c r="C1" s="29"/>
      <c r="D1" s="29"/>
      <c r="E1" s="29"/>
      <c r="F1" s="29"/>
      <c r="G1" s="29"/>
      <c r="H1" s="29"/>
    </row>
    <row r="2" spans="1:12" ht="28.5" x14ac:dyDescent="0.25">
      <c r="A2" s="30" t="s">
        <v>62</v>
      </c>
      <c r="B2" s="30"/>
      <c r="C2" s="30"/>
      <c r="D2" s="30"/>
      <c r="E2" s="30"/>
      <c r="F2" s="30"/>
      <c r="G2" s="30"/>
      <c r="H2" s="30"/>
    </row>
    <row r="3" spans="1:12" ht="21" x14ac:dyDescent="0.25">
      <c r="A3" s="31" t="s">
        <v>63</v>
      </c>
      <c r="B3" s="31"/>
      <c r="C3" s="31"/>
      <c r="D3" s="31"/>
      <c r="E3" s="31"/>
      <c r="F3" s="31"/>
      <c r="G3" s="31"/>
      <c r="H3" s="31"/>
    </row>
    <row r="4" spans="1:12" ht="18.75" x14ac:dyDescent="0.3">
      <c r="A4" s="35" t="s">
        <v>56</v>
      </c>
      <c r="B4" s="36"/>
      <c r="C4" s="36"/>
      <c r="D4" s="36"/>
      <c r="E4" s="36"/>
      <c r="F4" s="36"/>
      <c r="G4" s="36"/>
      <c r="H4" s="36"/>
      <c r="I4" s="36"/>
    </row>
    <row r="5" spans="1:12" ht="18.75" x14ac:dyDescent="0.3">
      <c r="A5" s="37" t="s">
        <v>54</v>
      </c>
      <c r="B5" s="37"/>
      <c r="C5" s="37"/>
      <c r="D5" s="37"/>
      <c r="E5" s="37"/>
      <c r="F5" s="37"/>
      <c r="G5" s="37"/>
      <c r="H5" s="37"/>
      <c r="I5" s="9"/>
    </row>
    <row r="6" spans="1:12" ht="18.75" x14ac:dyDescent="0.3">
      <c r="A6" s="32" t="s">
        <v>55</v>
      </c>
      <c r="B6" s="32"/>
      <c r="C6" s="32"/>
      <c r="D6" s="32"/>
      <c r="E6" s="32"/>
      <c r="F6" s="32"/>
      <c r="G6" s="32"/>
      <c r="H6" s="32"/>
      <c r="I6" s="9"/>
    </row>
    <row r="7" spans="1:12" ht="18.75" x14ac:dyDescent="0.3">
      <c r="A7" s="33" t="s">
        <v>0</v>
      </c>
      <c r="B7" s="33"/>
      <c r="C7" s="33"/>
      <c r="D7" s="33"/>
      <c r="E7" s="33"/>
      <c r="F7" s="33"/>
      <c r="G7" s="33"/>
      <c r="H7" s="33"/>
      <c r="I7" s="8"/>
    </row>
    <row r="8" spans="1:12" s="23" customFormat="1" ht="34.5" customHeight="1" x14ac:dyDescent="0.2">
      <c r="A8" s="15" t="s">
        <v>2</v>
      </c>
      <c r="B8" s="16" t="s">
        <v>8</v>
      </c>
      <c r="C8" s="15" t="s">
        <v>7</v>
      </c>
      <c r="D8" s="17" t="s">
        <v>6</v>
      </c>
      <c r="E8" s="18" t="s">
        <v>58</v>
      </c>
      <c r="F8" s="19" t="s">
        <v>59</v>
      </c>
      <c r="G8" s="18" t="s">
        <v>60</v>
      </c>
      <c r="H8" s="20" t="s">
        <v>61</v>
      </c>
      <c r="I8" s="21" t="s">
        <v>12</v>
      </c>
      <c r="J8" s="22"/>
      <c r="K8" s="22"/>
      <c r="L8" s="22"/>
    </row>
    <row r="9" spans="1:12" s="12" customFormat="1" ht="12.75" x14ac:dyDescent="0.2">
      <c r="A9" s="10" t="s">
        <v>1</v>
      </c>
      <c r="B9" s="11">
        <v>114055</v>
      </c>
      <c r="C9" s="12" t="s">
        <v>52</v>
      </c>
      <c r="D9" s="11">
        <v>10</v>
      </c>
      <c r="E9" s="13">
        <v>1615.4343749999998</v>
      </c>
      <c r="F9" s="14">
        <f t="shared" ref="F9:F51" si="0">D9*E9</f>
        <v>16154.343749999998</v>
      </c>
      <c r="G9" s="13">
        <f t="shared" ref="G9:G51" si="1">E9/1.3</f>
        <v>1242.6418269230767</v>
      </c>
      <c r="H9" s="14">
        <f t="shared" ref="H9:H51" si="2">D9*G9</f>
        <v>12426.418269230766</v>
      </c>
      <c r="I9" s="11" t="s">
        <v>10</v>
      </c>
    </row>
    <row r="10" spans="1:12" s="12" customFormat="1" ht="12.75" x14ac:dyDescent="0.2">
      <c r="A10" s="10" t="s">
        <v>1</v>
      </c>
      <c r="B10" s="11">
        <v>140642</v>
      </c>
      <c r="C10" s="12" t="s">
        <v>24</v>
      </c>
      <c r="D10" s="11">
        <v>5</v>
      </c>
      <c r="E10" s="13">
        <v>1691.4499999999998</v>
      </c>
      <c r="F10" s="14">
        <f t="shared" si="0"/>
        <v>8457.25</v>
      </c>
      <c r="G10" s="13">
        <f t="shared" si="1"/>
        <v>1301.1153846153845</v>
      </c>
      <c r="H10" s="14">
        <f t="shared" si="2"/>
        <v>6505.5769230769229</v>
      </c>
      <c r="I10" s="11" t="s">
        <v>10</v>
      </c>
    </row>
    <row r="11" spans="1:12" s="12" customFormat="1" ht="12.75" x14ac:dyDescent="0.2">
      <c r="A11" s="10" t="s">
        <v>1</v>
      </c>
      <c r="B11" s="11">
        <v>158131</v>
      </c>
      <c r="C11" s="12" t="s">
        <v>13</v>
      </c>
      <c r="D11" s="11">
        <v>4</v>
      </c>
      <c r="E11" s="13">
        <v>1792.3593749999998</v>
      </c>
      <c r="F11" s="14">
        <f t="shared" si="0"/>
        <v>7169.4374999999991</v>
      </c>
      <c r="G11" s="13">
        <f t="shared" si="1"/>
        <v>1378.7379807692305</v>
      </c>
      <c r="H11" s="14">
        <f t="shared" si="2"/>
        <v>5514.951923076922</v>
      </c>
      <c r="I11" s="11" t="s">
        <v>11</v>
      </c>
    </row>
    <row r="12" spans="1:12" s="12" customFormat="1" ht="12.75" x14ac:dyDescent="0.2">
      <c r="A12" s="10" t="s">
        <v>1</v>
      </c>
      <c r="B12" s="11">
        <v>92417</v>
      </c>
      <c r="C12" s="12" t="s">
        <v>25</v>
      </c>
      <c r="D12" s="11">
        <v>2</v>
      </c>
      <c r="E12" s="13">
        <v>2331.9046874999999</v>
      </c>
      <c r="F12" s="14">
        <f t="shared" si="0"/>
        <v>4663.8093749999998</v>
      </c>
      <c r="G12" s="13">
        <f t="shared" si="1"/>
        <v>1793.7728365384614</v>
      </c>
      <c r="H12" s="14">
        <f t="shared" si="2"/>
        <v>3587.5456730769229</v>
      </c>
      <c r="I12" s="11" t="s">
        <v>11</v>
      </c>
    </row>
    <row r="13" spans="1:12" s="12" customFormat="1" ht="12.75" x14ac:dyDescent="0.2">
      <c r="A13" s="10" t="s">
        <v>1</v>
      </c>
      <c r="B13" s="11">
        <v>92419</v>
      </c>
      <c r="C13" s="12" t="s">
        <v>26</v>
      </c>
      <c r="D13" s="11">
        <v>2</v>
      </c>
      <c r="E13" s="13">
        <v>2234.671875</v>
      </c>
      <c r="F13" s="14">
        <f t="shared" si="0"/>
        <v>4469.34375</v>
      </c>
      <c r="G13" s="13">
        <f t="shared" si="1"/>
        <v>1718.9783653846152</v>
      </c>
      <c r="H13" s="14">
        <f t="shared" si="2"/>
        <v>3437.9567307692305</v>
      </c>
      <c r="I13" s="11" t="s">
        <v>11</v>
      </c>
    </row>
    <row r="14" spans="1:12" s="12" customFormat="1" ht="12.75" x14ac:dyDescent="0.2">
      <c r="A14" s="10" t="s">
        <v>1</v>
      </c>
      <c r="B14" s="11">
        <v>91239</v>
      </c>
      <c r="C14" s="12" t="s">
        <v>27</v>
      </c>
      <c r="D14" s="11">
        <v>2</v>
      </c>
      <c r="E14" s="13">
        <v>1233.2328124999999</v>
      </c>
      <c r="F14" s="14">
        <f t="shared" si="0"/>
        <v>2466.4656249999998</v>
      </c>
      <c r="G14" s="13">
        <f t="shared" si="1"/>
        <v>948.64062499999989</v>
      </c>
      <c r="H14" s="14">
        <f t="shared" si="2"/>
        <v>1897.2812499999998</v>
      </c>
      <c r="I14" s="11" t="s">
        <v>10</v>
      </c>
    </row>
    <row r="15" spans="1:12" s="12" customFormat="1" ht="12.75" x14ac:dyDescent="0.2">
      <c r="A15" s="10" t="s">
        <v>1</v>
      </c>
      <c r="B15" s="11">
        <v>116050</v>
      </c>
      <c r="C15" s="12" t="s">
        <v>14</v>
      </c>
      <c r="D15" s="11">
        <v>1</v>
      </c>
      <c r="E15" s="13">
        <v>2312.5</v>
      </c>
      <c r="F15" s="14">
        <f t="shared" si="0"/>
        <v>2312.5</v>
      </c>
      <c r="G15" s="13">
        <f t="shared" si="1"/>
        <v>1778.8461538461538</v>
      </c>
      <c r="H15" s="14">
        <f t="shared" si="2"/>
        <v>1778.8461538461538</v>
      </c>
      <c r="I15" s="11" t="s">
        <v>11</v>
      </c>
    </row>
    <row r="16" spans="1:12" s="12" customFormat="1" ht="12.75" x14ac:dyDescent="0.2">
      <c r="A16" s="10" t="s">
        <v>1</v>
      </c>
      <c r="B16" s="11">
        <v>113108</v>
      </c>
      <c r="C16" s="12" t="s">
        <v>15</v>
      </c>
      <c r="D16" s="11">
        <v>1</v>
      </c>
      <c r="E16" s="13">
        <v>2028.5843750000001</v>
      </c>
      <c r="F16" s="14">
        <f t="shared" si="0"/>
        <v>2028.5843750000001</v>
      </c>
      <c r="G16" s="13">
        <f t="shared" si="1"/>
        <v>1560.4495192307693</v>
      </c>
      <c r="H16" s="14">
        <f t="shared" si="2"/>
        <v>1560.4495192307693</v>
      </c>
      <c r="I16" s="11" t="s">
        <v>9</v>
      </c>
    </row>
    <row r="17" spans="1:9" s="12" customFormat="1" ht="12.75" x14ac:dyDescent="0.2">
      <c r="A17" s="10" t="s">
        <v>1</v>
      </c>
      <c r="B17" s="11">
        <v>92418</v>
      </c>
      <c r="C17" s="12" t="s">
        <v>28</v>
      </c>
      <c r="D17" s="11">
        <v>1</v>
      </c>
      <c r="E17" s="13">
        <v>1806.4984374999999</v>
      </c>
      <c r="F17" s="14">
        <f t="shared" si="0"/>
        <v>1806.4984374999999</v>
      </c>
      <c r="G17" s="13">
        <f t="shared" si="1"/>
        <v>1389.6141826923076</v>
      </c>
      <c r="H17" s="14">
        <f t="shared" si="2"/>
        <v>1389.6141826923076</v>
      </c>
      <c r="I17" s="11" t="s">
        <v>11</v>
      </c>
    </row>
    <row r="18" spans="1:9" s="12" customFormat="1" ht="12.75" x14ac:dyDescent="0.2">
      <c r="A18" s="10" t="s">
        <v>1</v>
      </c>
      <c r="B18" s="11">
        <v>128107</v>
      </c>
      <c r="C18" s="12" t="s">
        <v>29</v>
      </c>
      <c r="D18" s="11">
        <v>2</v>
      </c>
      <c r="E18" s="13">
        <v>801.96874999999989</v>
      </c>
      <c r="F18" s="14">
        <f t="shared" si="0"/>
        <v>1603.9374999999998</v>
      </c>
      <c r="G18" s="13">
        <f t="shared" si="1"/>
        <v>616.89903846153834</v>
      </c>
      <c r="H18" s="14">
        <f t="shared" si="2"/>
        <v>1233.7980769230767</v>
      </c>
      <c r="I18" s="11" t="s">
        <v>10</v>
      </c>
    </row>
    <row r="19" spans="1:9" s="12" customFormat="1" ht="12.75" x14ac:dyDescent="0.2">
      <c r="A19" s="10" t="s">
        <v>1</v>
      </c>
      <c r="B19" s="11">
        <v>158516</v>
      </c>
      <c r="C19" s="12" t="s">
        <v>16</v>
      </c>
      <c r="D19" s="11">
        <v>1</v>
      </c>
      <c r="E19" s="13">
        <v>1524.0328124999999</v>
      </c>
      <c r="F19" s="14">
        <f t="shared" si="0"/>
        <v>1524.0328124999999</v>
      </c>
      <c r="G19" s="13">
        <f t="shared" si="1"/>
        <v>1172.3329326923076</v>
      </c>
      <c r="H19" s="14">
        <f t="shared" si="2"/>
        <v>1172.3329326923076</v>
      </c>
      <c r="I19" s="11" t="s">
        <v>10</v>
      </c>
    </row>
    <row r="20" spans="1:9" s="12" customFormat="1" ht="12.75" x14ac:dyDescent="0.2">
      <c r="A20" s="10" t="s">
        <v>1</v>
      </c>
      <c r="B20" s="11">
        <v>142850</v>
      </c>
      <c r="C20" s="12" t="s">
        <v>17</v>
      </c>
      <c r="D20" s="11">
        <v>8</v>
      </c>
      <c r="E20" s="13">
        <v>166.36875000000001</v>
      </c>
      <c r="F20" s="14">
        <f t="shared" si="0"/>
        <v>1330.95</v>
      </c>
      <c r="G20" s="13">
        <f t="shared" si="1"/>
        <v>127.97596153846153</v>
      </c>
      <c r="H20" s="14">
        <f t="shared" si="2"/>
        <v>1023.8076923076923</v>
      </c>
      <c r="I20" s="11" t="s">
        <v>9</v>
      </c>
    </row>
    <row r="21" spans="1:9" s="12" customFormat="1" ht="12.75" x14ac:dyDescent="0.2">
      <c r="A21" s="10" t="s">
        <v>1</v>
      </c>
      <c r="B21" s="11">
        <v>86059</v>
      </c>
      <c r="C21" s="12" t="s">
        <v>30</v>
      </c>
      <c r="D21" s="11">
        <v>2</v>
      </c>
      <c r="E21" s="13">
        <v>571.5078125</v>
      </c>
      <c r="F21" s="14">
        <f t="shared" si="0"/>
        <v>1143.015625</v>
      </c>
      <c r="G21" s="13">
        <f t="shared" si="1"/>
        <v>439.62139423076923</v>
      </c>
      <c r="H21" s="14">
        <f t="shared" si="2"/>
        <v>879.24278846153845</v>
      </c>
      <c r="I21" s="11" t="s">
        <v>11</v>
      </c>
    </row>
    <row r="22" spans="1:9" s="12" customFormat="1" ht="12.75" x14ac:dyDescent="0.2">
      <c r="A22" s="10" t="s">
        <v>1</v>
      </c>
      <c r="B22" s="11">
        <v>77425</v>
      </c>
      <c r="C22" s="12" t="s">
        <v>31</v>
      </c>
      <c r="D22" s="11">
        <v>1</v>
      </c>
      <c r="E22" s="13">
        <v>903.32656250000002</v>
      </c>
      <c r="F22" s="14">
        <f t="shared" si="0"/>
        <v>903.32656250000002</v>
      </c>
      <c r="G22" s="13">
        <f t="shared" si="1"/>
        <v>694.86658653846155</v>
      </c>
      <c r="H22" s="14">
        <f t="shared" si="2"/>
        <v>694.86658653846155</v>
      </c>
      <c r="I22" s="11" t="s">
        <v>10</v>
      </c>
    </row>
    <row r="23" spans="1:9" s="12" customFormat="1" ht="12.75" x14ac:dyDescent="0.2">
      <c r="A23" s="10" t="s">
        <v>1</v>
      </c>
      <c r="B23" s="11">
        <v>136548</v>
      </c>
      <c r="C23" s="12" t="s">
        <v>32</v>
      </c>
      <c r="D23" s="11">
        <v>1</v>
      </c>
      <c r="E23" s="13">
        <v>782.35625000000005</v>
      </c>
      <c r="F23" s="14">
        <f t="shared" si="0"/>
        <v>782.35625000000005</v>
      </c>
      <c r="G23" s="13">
        <f t="shared" si="1"/>
        <v>601.8125</v>
      </c>
      <c r="H23" s="14">
        <f t="shared" si="2"/>
        <v>601.8125</v>
      </c>
      <c r="I23" s="11" t="s">
        <v>10</v>
      </c>
    </row>
    <row r="24" spans="1:9" s="12" customFormat="1" ht="12.75" x14ac:dyDescent="0.2">
      <c r="A24" s="10" t="s">
        <v>1</v>
      </c>
      <c r="B24" s="11">
        <v>129507</v>
      </c>
      <c r="C24" s="12" t="s">
        <v>33</v>
      </c>
      <c r="D24" s="11">
        <v>2</v>
      </c>
      <c r="E24" s="13">
        <v>320.3515625</v>
      </c>
      <c r="F24" s="14">
        <f t="shared" si="0"/>
        <v>640.703125</v>
      </c>
      <c r="G24" s="13">
        <f t="shared" si="1"/>
        <v>246.42427884615384</v>
      </c>
      <c r="H24" s="14">
        <f t="shared" si="2"/>
        <v>492.84855769230768</v>
      </c>
      <c r="I24" s="11" t="s">
        <v>10</v>
      </c>
    </row>
    <row r="25" spans="1:9" s="12" customFormat="1" ht="12.75" x14ac:dyDescent="0.2">
      <c r="A25" s="10" t="s">
        <v>1</v>
      </c>
      <c r="B25" s="11">
        <v>86060</v>
      </c>
      <c r="C25" s="12" t="s">
        <v>34</v>
      </c>
      <c r="D25" s="11">
        <v>2</v>
      </c>
      <c r="E25" s="13">
        <v>313.11874999999998</v>
      </c>
      <c r="F25" s="14">
        <f t="shared" si="0"/>
        <v>626.23749999999995</v>
      </c>
      <c r="G25" s="13">
        <f t="shared" si="1"/>
        <v>240.86057692307691</v>
      </c>
      <c r="H25" s="14">
        <f t="shared" si="2"/>
        <v>481.72115384615381</v>
      </c>
      <c r="I25" s="11" t="s">
        <v>11</v>
      </c>
    </row>
    <row r="26" spans="1:9" s="12" customFormat="1" ht="12.75" x14ac:dyDescent="0.2">
      <c r="A26" s="10" t="s">
        <v>1</v>
      </c>
      <c r="B26" s="11">
        <v>117286</v>
      </c>
      <c r="C26" s="12" t="s">
        <v>18</v>
      </c>
      <c r="D26" s="11">
        <v>9</v>
      </c>
      <c r="E26" s="13">
        <v>67.123437500000009</v>
      </c>
      <c r="F26" s="14">
        <f t="shared" si="0"/>
        <v>604.11093750000009</v>
      </c>
      <c r="G26" s="13">
        <f t="shared" si="1"/>
        <v>51.633413461538467</v>
      </c>
      <c r="H26" s="14">
        <f t="shared" si="2"/>
        <v>464.70072115384619</v>
      </c>
      <c r="I26" s="11" t="s">
        <v>10</v>
      </c>
    </row>
    <row r="27" spans="1:9" s="12" customFormat="1" ht="12.75" x14ac:dyDescent="0.2">
      <c r="A27" s="10" t="s">
        <v>1</v>
      </c>
      <c r="B27" s="11">
        <v>133408</v>
      </c>
      <c r="C27" s="12" t="s">
        <v>35</v>
      </c>
      <c r="D27" s="11">
        <v>1</v>
      </c>
      <c r="E27" s="13">
        <v>571.72968749999995</v>
      </c>
      <c r="F27" s="14">
        <f t="shared" si="0"/>
        <v>571.72968749999995</v>
      </c>
      <c r="G27" s="13">
        <f t="shared" si="1"/>
        <v>439.79206730769226</v>
      </c>
      <c r="H27" s="14">
        <f t="shared" si="2"/>
        <v>439.79206730769226</v>
      </c>
      <c r="I27" s="11" t="s">
        <v>11</v>
      </c>
    </row>
    <row r="28" spans="1:9" s="12" customFormat="1" ht="12.75" x14ac:dyDescent="0.2">
      <c r="A28" s="10" t="s">
        <v>1</v>
      </c>
      <c r="B28" s="11">
        <v>116051</v>
      </c>
      <c r="C28" s="12" t="s">
        <v>4</v>
      </c>
      <c r="D28" s="11">
        <v>2</v>
      </c>
      <c r="E28" s="13">
        <v>242.828125</v>
      </c>
      <c r="F28" s="14">
        <f t="shared" si="0"/>
        <v>485.65625</v>
      </c>
      <c r="G28" s="13">
        <f t="shared" si="1"/>
        <v>186.79086538461539</v>
      </c>
      <c r="H28" s="14">
        <f t="shared" si="2"/>
        <v>373.58173076923077</v>
      </c>
      <c r="I28" s="11" t="s">
        <v>11</v>
      </c>
    </row>
    <row r="29" spans="1:9" s="12" customFormat="1" ht="12.75" x14ac:dyDescent="0.2">
      <c r="A29" s="10" t="s">
        <v>1</v>
      </c>
      <c r="B29" s="11">
        <v>90957</v>
      </c>
      <c r="C29" s="12" t="s">
        <v>36</v>
      </c>
      <c r="D29" s="11">
        <v>2</v>
      </c>
      <c r="E29" s="13">
        <v>224.73749999999998</v>
      </c>
      <c r="F29" s="14">
        <f t="shared" si="0"/>
        <v>449.47499999999997</v>
      </c>
      <c r="G29" s="13">
        <f t="shared" si="1"/>
        <v>172.87499999999997</v>
      </c>
      <c r="H29" s="14">
        <f t="shared" si="2"/>
        <v>345.74999999999994</v>
      </c>
      <c r="I29" s="11" t="s">
        <v>9</v>
      </c>
    </row>
    <row r="30" spans="1:9" s="12" customFormat="1" ht="12.75" x14ac:dyDescent="0.2">
      <c r="A30" s="10" t="s">
        <v>1</v>
      </c>
      <c r="B30" s="11">
        <v>144897</v>
      </c>
      <c r="C30" s="12" t="s">
        <v>19</v>
      </c>
      <c r="D30" s="11">
        <v>10</v>
      </c>
      <c r="E30" s="13">
        <v>44.521875000000001</v>
      </c>
      <c r="F30" s="14">
        <f t="shared" si="0"/>
        <v>445.21875</v>
      </c>
      <c r="G30" s="13">
        <f t="shared" si="1"/>
        <v>34.247596153846153</v>
      </c>
      <c r="H30" s="14">
        <f t="shared" si="2"/>
        <v>342.47596153846155</v>
      </c>
      <c r="I30" s="11" t="s">
        <v>9</v>
      </c>
    </row>
    <row r="31" spans="1:9" s="12" customFormat="1" ht="12.75" x14ac:dyDescent="0.2">
      <c r="A31" s="10" t="s">
        <v>1</v>
      </c>
      <c r="B31" s="11">
        <v>128913</v>
      </c>
      <c r="C31" s="12" t="s">
        <v>5</v>
      </c>
      <c r="D31" s="11">
        <v>2</v>
      </c>
      <c r="E31" s="13">
        <v>215.07499999999996</v>
      </c>
      <c r="F31" s="14">
        <f t="shared" si="0"/>
        <v>430.14999999999992</v>
      </c>
      <c r="G31" s="13">
        <f t="shared" si="1"/>
        <v>165.44230769230765</v>
      </c>
      <c r="H31" s="14">
        <f t="shared" si="2"/>
        <v>330.8846153846153</v>
      </c>
      <c r="I31" s="11" t="s">
        <v>9</v>
      </c>
    </row>
    <row r="32" spans="1:9" s="12" customFormat="1" ht="12.75" x14ac:dyDescent="0.2">
      <c r="A32" s="10" t="s">
        <v>1</v>
      </c>
      <c r="B32" s="11">
        <v>87670</v>
      </c>
      <c r="C32" s="12" t="s">
        <v>3</v>
      </c>
      <c r="D32" s="11">
        <v>1</v>
      </c>
      <c r="E32" s="13">
        <v>295.34375</v>
      </c>
      <c r="F32" s="14">
        <f t="shared" si="0"/>
        <v>295.34375</v>
      </c>
      <c r="G32" s="13">
        <f t="shared" si="1"/>
        <v>227.1875</v>
      </c>
      <c r="H32" s="14">
        <f t="shared" si="2"/>
        <v>227.1875</v>
      </c>
      <c r="I32" s="11" t="s">
        <v>11</v>
      </c>
    </row>
    <row r="33" spans="1:9" s="12" customFormat="1" ht="12.75" x14ac:dyDescent="0.2">
      <c r="A33" s="10" t="s">
        <v>1</v>
      </c>
      <c r="B33" s="11">
        <v>122998</v>
      </c>
      <c r="C33" s="12" t="s">
        <v>37</v>
      </c>
      <c r="D33" s="11">
        <v>2</v>
      </c>
      <c r="E33" s="13">
        <v>139.8671875</v>
      </c>
      <c r="F33" s="14">
        <f t="shared" si="0"/>
        <v>279.734375</v>
      </c>
      <c r="G33" s="13">
        <f t="shared" si="1"/>
        <v>107.59014423076923</v>
      </c>
      <c r="H33" s="14">
        <f t="shared" si="2"/>
        <v>215.18028846153845</v>
      </c>
      <c r="I33" s="11" t="s">
        <v>9</v>
      </c>
    </row>
    <row r="34" spans="1:9" s="12" customFormat="1" ht="12.75" x14ac:dyDescent="0.2">
      <c r="A34" s="10" t="s">
        <v>1</v>
      </c>
      <c r="B34" s="11">
        <v>124326</v>
      </c>
      <c r="C34" s="12" t="s">
        <v>38</v>
      </c>
      <c r="D34" s="11">
        <v>1</v>
      </c>
      <c r="E34" s="13">
        <v>217.60468749999998</v>
      </c>
      <c r="F34" s="14">
        <f t="shared" si="0"/>
        <v>217.60468749999998</v>
      </c>
      <c r="G34" s="13">
        <f t="shared" si="1"/>
        <v>167.38822115384613</v>
      </c>
      <c r="H34" s="14">
        <f t="shared" si="2"/>
        <v>167.38822115384613</v>
      </c>
      <c r="I34" s="11" t="s">
        <v>9</v>
      </c>
    </row>
    <row r="35" spans="1:9" s="12" customFormat="1" ht="12.75" x14ac:dyDescent="0.2">
      <c r="A35" s="10" t="s">
        <v>1</v>
      </c>
      <c r="B35" s="11">
        <v>136822</v>
      </c>
      <c r="C35" s="12" t="s">
        <v>39</v>
      </c>
      <c r="D35" s="11">
        <v>1</v>
      </c>
      <c r="E35" s="13">
        <v>206.19531249999997</v>
      </c>
      <c r="F35" s="14">
        <f t="shared" si="0"/>
        <v>206.19531249999997</v>
      </c>
      <c r="G35" s="13">
        <f t="shared" si="1"/>
        <v>158.61177884615381</v>
      </c>
      <c r="H35" s="14">
        <f t="shared" si="2"/>
        <v>158.61177884615381</v>
      </c>
      <c r="I35" s="11" t="s">
        <v>9</v>
      </c>
    </row>
    <row r="36" spans="1:9" s="12" customFormat="1" ht="12.75" x14ac:dyDescent="0.2">
      <c r="A36" s="10" t="s">
        <v>1</v>
      </c>
      <c r="B36" s="11">
        <v>155452</v>
      </c>
      <c r="C36" s="12" t="s">
        <v>20</v>
      </c>
      <c r="D36" s="11">
        <v>1</v>
      </c>
      <c r="E36" s="13">
        <v>199.53125</v>
      </c>
      <c r="F36" s="14">
        <f t="shared" si="0"/>
        <v>199.53125</v>
      </c>
      <c r="G36" s="13">
        <f t="shared" si="1"/>
        <v>153.48557692307691</v>
      </c>
      <c r="H36" s="14">
        <f t="shared" si="2"/>
        <v>153.48557692307691</v>
      </c>
      <c r="I36" s="11" t="s">
        <v>9</v>
      </c>
    </row>
    <row r="37" spans="1:9" s="12" customFormat="1" ht="12.75" x14ac:dyDescent="0.2">
      <c r="A37" s="10" t="s">
        <v>1</v>
      </c>
      <c r="B37" s="11">
        <v>152797</v>
      </c>
      <c r="C37" s="12" t="s">
        <v>21</v>
      </c>
      <c r="D37" s="11">
        <v>1</v>
      </c>
      <c r="E37" s="13">
        <v>198.13906249999999</v>
      </c>
      <c r="F37" s="14">
        <f t="shared" si="0"/>
        <v>198.13906249999999</v>
      </c>
      <c r="G37" s="13">
        <f t="shared" si="1"/>
        <v>152.41466346153845</v>
      </c>
      <c r="H37" s="14">
        <f t="shared" si="2"/>
        <v>152.41466346153845</v>
      </c>
      <c r="I37" s="11" t="s">
        <v>10</v>
      </c>
    </row>
    <row r="38" spans="1:9" s="12" customFormat="1" ht="12.75" x14ac:dyDescent="0.2">
      <c r="A38" s="10" t="s">
        <v>1</v>
      </c>
      <c r="B38" s="11">
        <v>96375</v>
      </c>
      <c r="C38" s="12" t="s">
        <v>22</v>
      </c>
      <c r="D38" s="11">
        <v>1</v>
      </c>
      <c r="E38" s="13">
        <v>162.8125</v>
      </c>
      <c r="F38" s="14">
        <f t="shared" si="0"/>
        <v>162.8125</v>
      </c>
      <c r="G38" s="13">
        <f t="shared" si="1"/>
        <v>125.24038461538461</v>
      </c>
      <c r="H38" s="14">
        <f t="shared" si="2"/>
        <v>125.24038461538461</v>
      </c>
      <c r="I38" s="11" t="s">
        <v>9</v>
      </c>
    </row>
    <row r="39" spans="1:9" s="12" customFormat="1" ht="12.75" x14ac:dyDescent="0.2">
      <c r="A39" s="10" t="s">
        <v>1</v>
      </c>
      <c r="B39" s="11">
        <v>140560</v>
      </c>
      <c r="C39" s="12" t="s">
        <v>40</v>
      </c>
      <c r="D39" s="11">
        <v>1</v>
      </c>
      <c r="E39" s="13">
        <v>160.56874999999997</v>
      </c>
      <c r="F39" s="14">
        <f t="shared" si="0"/>
        <v>160.56874999999997</v>
      </c>
      <c r="G39" s="13">
        <f t="shared" si="1"/>
        <v>123.51442307692305</v>
      </c>
      <c r="H39" s="14">
        <f t="shared" si="2"/>
        <v>123.51442307692305</v>
      </c>
      <c r="I39" s="11" t="s">
        <v>10</v>
      </c>
    </row>
    <row r="40" spans="1:9" s="12" customFormat="1" ht="12.75" x14ac:dyDescent="0.2">
      <c r="A40" s="10" t="s">
        <v>1</v>
      </c>
      <c r="B40" s="11">
        <v>107756</v>
      </c>
      <c r="C40" s="12" t="s">
        <v>41</v>
      </c>
      <c r="D40" s="11">
        <v>1</v>
      </c>
      <c r="E40" s="13">
        <v>158.28124999999997</v>
      </c>
      <c r="F40" s="14">
        <f t="shared" si="0"/>
        <v>158.28124999999997</v>
      </c>
      <c r="G40" s="13">
        <f t="shared" si="1"/>
        <v>121.75480769230766</v>
      </c>
      <c r="H40" s="14">
        <f t="shared" si="2"/>
        <v>121.75480769230766</v>
      </c>
      <c r="I40" s="11" t="s">
        <v>9</v>
      </c>
    </row>
    <row r="41" spans="1:9" s="12" customFormat="1" ht="12.75" x14ac:dyDescent="0.2">
      <c r="A41" s="10" t="s">
        <v>1</v>
      </c>
      <c r="B41" s="11">
        <v>123000</v>
      </c>
      <c r="C41" s="12" t="s">
        <v>42</v>
      </c>
      <c r="D41" s="11">
        <v>4</v>
      </c>
      <c r="E41" s="13">
        <v>36.704687499999999</v>
      </c>
      <c r="F41" s="14">
        <f t="shared" si="0"/>
        <v>146.81874999999999</v>
      </c>
      <c r="G41" s="13">
        <f t="shared" si="1"/>
        <v>28.234374999999996</v>
      </c>
      <c r="H41" s="14">
        <f t="shared" si="2"/>
        <v>112.93749999999999</v>
      </c>
      <c r="I41" s="11" t="s">
        <v>9</v>
      </c>
    </row>
    <row r="42" spans="1:9" s="12" customFormat="1" ht="12.75" x14ac:dyDescent="0.2">
      <c r="A42" s="10" t="s">
        <v>1</v>
      </c>
      <c r="B42" s="11">
        <v>108790</v>
      </c>
      <c r="C42" s="12" t="s">
        <v>43</v>
      </c>
      <c r="D42" s="11">
        <v>1</v>
      </c>
      <c r="E42" s="13">
        <v>140.22812499999998</v>
      </c>
      <c r="F42" s="14">
        <f t="shared" si="0"/>
        <v>140.22812499999998</v>
      </c>
      <c r="G42" s="13">
        <f t="shared" si="1"/>
        <v>107.86778846153844</v>
      </c>
      <c r="H42" s="14">
        <f t="shared" si="2"/>
        <v>107.86778846153844</v>
      </c>
      <c r="I42" s="11" t="s">
        <v>11</v>
      </c>
    </row>
    <row r="43" spans="1:9" s="12" customFormat="1" ht="12.75" x14ac:dyDescent="0.2">
      <c r="A43" s="10" t="s">
        <v>1</v>
      </c>
      <c r="B43" s="11">
        <v>120018</v>
      </c>
      <c r="C43" s="12" t="s">
        <v>44</v>
      </c>
      <c r="D43" s="11">
        <v>1</v>
      </c>
      <c r="E43" s="13">
        <v>118.58749999999999</v>
      </c>
      <c r="F43" s="14">
        <f t="shared" si="0"/>
        <v>118.58749999999999</v>
      </c>
      <c r="G43" s="13">
        <f t="shared" si="1"/>
        <v>91.22115384615384</v>
      </c>
      <c r="H43" s="14">
        <f t="shared" si="2"/>
        <v>91.22115384615384</v>
      </c>
      <c r="I43" s="11" t="s">
        <v>11</v>
      </c>
    </row>
    <row r="44" spans="1:9" s="12" customFormat="1" ht="12.75" x14ac:dyDescent="0.2">
      <c r="A44" s="10" t="s">
        <v>1</v>
      </c>
      <c r="B44" s="11">
        <v>108403</v>
      </c>
      <c r="C44" s="12" t="s">
        <v>45</v>
      </c>
      <c r="D44" s="11">
        <v>2</v>
      </c>
      <c r="E44" s="13">
        <v>35.860937499999999</v>
      </c>
      <c r="F44" s="14">
        <f t="shared" si="0"/>
        <v>71.721874999999997</v>
      </c>
      <c r="G44" s="13">
        <f t="shared" si="1"/>
        <v>27.585336538461537</v>
      </c>
      <c r="H44" s="14">
        <f t="shared" si="2"/>
        <v>55.170673076923073</v>
      </c>
      <c r="I44" s="11" t="s">
        <v>9</v>
      </c>
    </row>
    <row r="45" spans="1:9" s="12" customFormat="1" ht="12.75" x14ac:dyDescent="0.2">
      <c r="A45" s="10" t="s">
        <v>1</v>
      </c>
      <c r="B45" s="11">
        <v>115156</v>
      </c>
      <c r="C45" s="12" t="s">
        <v>46</v>
      </c>
      <c r="D45" s="11">
        <v>1</v>
      </c>
      <c r="E45" s="13">
        <v>61.709375000000001</v>
      </c>
      <c r="F45" s="14">
        <f t="shared" si="0"/>
        <v>61.709375000000001</v>
      </c>
      <c r="G45" s="13">
        <f t="shared" si="1"/>
        <v>47.46875</v>
      </c>
      <c r="H45" s="14">
        <f t="shared" si="2"/>
        <v>47.46875</v>
      </c>
      <c r="I45" s="11" t="s">
        <v>10</v>
      </c>
    </row>
    <row r="46" spans="1:9" s="12" customFormat="1" ht="12.75" x14ac:dyDescent="0.2">
      <c r="A46" s="10" t="s">
        <v>1</v>
      </c>
      <c r="B46" s="11">
        <v>76057</v>
      </c>
      <c r="C46" s="12" t="s">
        <v>47</v>
      </c>
      <c r="D46" s="11">
        <v>1</v>
      </c>
      <c r="E46" s="13">
        <v>34.774999999999999</v>
      </c>
      <c r="F46" s="14">
        <f t="shared" si="0"/>
        <v>34.774999999999999</v>
      </c>
      <c r="G46" s="13">
        <f t="shared" si="1"/>
        <v>26.749999999999996</v>
      </c>
      <c r="H46" s="14">
        <f t="shared" si="2"/>
        <v>26.749999999999996</v>
      </c>
      <c r="I46" s="11" t="s">
        <v>9</v>
      </c>
    </row>
    <row r="47" spans="1:9" s="12" customFormat="1" ht="12.75" x14ac:dyDescent="0.2">
      <c r="A47" s="10" t="s">
        <v>1</v>
      </c>
      <c r="B47" s="11">
        <v>89159</v>
      </c>
      <c r="C47" s="12" t="s">
        <v>48</v>
      </c>
      <c r="D47" s="11">
        <v>3</v>
      </c>
      <c r="E47" s="13">
        <v>10.557812499999999</v>
      </c>
      <c r="F47" s="14">
        <f t="shared" si="0"/>
        <v>31.673437499999999</v>
      </c>
      <c r="G47" s="13">
        <f t="shared" si="1"/>
        <v>8.1213942307692299</v>
      </c>
      <c r="H47" s="14">
        <f t="shared" si="2"/>
        <v>24.36418269230769</v>
      </c>
      <c r="I47" s="11" t="s">
        <v>10</v>
      </c>
    </row>
    <row r="48" spans="1:9" s="12" customFormat="1" ht="12.75" x14ac:dyDescent="0.2">
      <c r="A48" s="10" t="s">
        <v>1</v>
      </c>
      <c r="B48" s="11">
        <v>89453</v>
      </c>
      <c r="C48" s="12" t="s">
        <v>49</v>
      </c>
      <c r="D48" s="11">
        <v>1</v>
      </c>
      <c r="E48" s="13">
        <v>30.567187499999996</v>
      </c>
      <c r="F48" s="14">
        <f t="shared" si="0"/>
        <v>30.567187499999996</v>
      </c>
      <c r="G48" s="13">
        <f t="shared" si="1"/>
        <v>23.51322115384615</v>
      </c>
      <c r="H48" s="14">
        <f t="shared" si="2"/>
        <v>23.51322115384615</v>
      </c>
      <c r="I48" s="11" t="s">
        <v>11</v>
      </c>
    </row>
    <row r="49" spans="1:9" s="12" customFormat="1" ht="12.75" x14ac:dyDescent="0.2">
      <c r="A49" s="10" t="s">
        <v>1</v>
      </c>
      <c r="B49" s="11">
        <v>64670</v>
      </c>
      <c r="C49" s="12" t="s">
        <v>23</v>
      </c>
      <c r="D49" s="11">
        <v>2</v>
      </c>
      <c r="E49" s="13">
        <v>3.9281249999999996</v>
      </c>
      <c r="F49" s="14">
        <f t="shared" si="0"/>
        <v>7.8562499999999993</v>
      </c>
      <c r="G49" s="13">
        <f t="shared" si="1"/>
        <v>3.021634615384615</v>
      </c>
      <c r="H49" s="14">
        <f t="shared" si="2"/>
        <v>6.0432692307692299</v>
      </c>
      <c r="I49" s="11" t="s">
        <v>11</v>
      </c>
    </row>
    <row r="50" spans="1:9" s="12" customFormat="1" ht="12.75" x14ac:dyDescent="0.2">
      <c r="A50" s="10" t="s">
        <v>1</v>
      </c>
      <c r="B50" s="11">
        <v>107872</v>
      </c>
      <c r="C50" s="12" t="s">
        <v>50</v>
      </c>
      <c r="D50" s="11">
        <v>1</v>
      </c>
      <c r="E50" s="13">
        <v>1.5624999999999998E-2</v>
      </c>
      <c r="F50" s="14">
        <f t="shared" si="0"/>
        <v>1.5624999999999998E-2</v>
      </c>
      <c r="G50" s="13">
        <f t="shared" si="1"/>
        <v>1.2019230769230768E-2</v>
      </c>
      <c r="H50" s="14">
        <f t="shared" si="2"/>
        <v>1.2019230769230768E-2</v>
      </c>
      <c r="I50" s="11" t="s">
        <v>11</v>
      </c>
    </row>
    <row r="51" spans="1:9" s="12" customFormat="1" ht="12.75" x14ac:dyDescent="0.2">
      <c r="A51" s="10" t="s">
        <v>1</v>
      </c>
      <c r="B51" s="11">
        <v>114856</v>
      </c>
      <c r="C51" s="12" t="s">
        <v>51</v>
      </c>
      <c r="D51" s="11">
        <v>2</v>
      </c>
      <c r="E51" s="13">
        <v>1.5625000000000001E-3</v>
      </c>
      <c r="F51" s="14">
        <f t="shared" si="0"/>
        <v>3.1250000000000002E-3</v>
      </c>
      <c r="G51" s="13">
        <f t="shared" si="1"/>
        <v>1.201923076923077E-3</v>
      </c>
      <c r="H51" s="14">
        <f t="shared" si="2"/>
        <v>2.403846153846154E-3</v>
      </c>
      <c r="I51" s="11" t="s">
        <v>9</v>
      </c>
    </row>
    <row r="52" spans="1:9" s="12" customFormat="1" ht="12.75" x14ac:dyDescent="0.2">
      <c r="A52" s="24"/>
      <c r="B52" s="25"/>
      <c r="C52" s="26"/>
      <c r="D52" s="25"/>
      <c r="E52" s="27"/>
      <c r="F52" s="28">
        <f>SUM(F9:F51)</f>
        <v>63591.299999999996</v>
      </c>
      <c r="G52" s="27"/>
      <c r="H52" s="28">
        <f>SUM(H9:H51)</f>
        <v>48916.384615384595</v>
      </c>
      <c r="I52" s="11"/>
    </row>
    <row r="53" spans="1:9" s="12" customFormat="1" ht="12.75" x14ac:dyDescent="0.2">
      <c r="A53" s="10"/>
      <c r="B53" s="11"/>
      <c r="D53" s="11"/>
      <c r="E53" s="13"/>
      <c r="F53" s="14"/>
      <c r="G53" s="13"/>
      <c r="H53" s="14"/>
      <c r="I53" s="11"/>
    </row>
    <row r="54" spans="1:9" x14ac:dyDescent="0.25">
      <c r="D54" s="7"/>
      <c r="E54" s="5"/>
      <c r="I54" s="7"/>
    </row>
    <row r="55" spans="1:9" s="1" customFormat="1" ht="18.75" x14ac:dyDescent="0.3">
      <c r="A55" s="34" t="s">
        <v>57</v>
      </c>
      <c r="B55" s="34"/>
      <c r="C55" s="34"/>
      <c r="D55" s="34"/>
      <c r="E55" s="34"/>
      <c r="F55" s="34"/>
      <c r="G55" s="34"/>
      <c r="H55" s="34"/>
      <c r="I55" s="8"/>
    </row>
    <row r="56" spans="1:9" s="1" customFormat="1" ht="18.75" x14ac:dyDescent="0.3">
      <c r="A56" s="33" t="s">
        <v>0</v>
      </c>
      <c r="B56" s="33"/>
      <c r="C56" s="33"/>
      <c r="D56" s="33"/>
      <c r="E56" s="33"/>
      <c r="F56" s="33"/>
      <c r="G56" s="33"/>
      <c r="H56" s="33"/>
      <c r="I56" s="8"/>
    </row>
    <row r="57" spans="1:9" s="1" customFormat="1" ht="18.75" x14ac:dyDescent="0.3">
      <c r="A57" s="32" t="s">
        <v>55</v>
      </c>
      <c r="B57" s="32"/>
      <c r="C57" s="32"/>
      <c r="D57" s="32"/>
      <c r="E57" s="32"/>
      <c r="F57" s="32"/>
      <c r="G57" s="32"/>
      <c r="H57" s="32"/>
      <c r="I57" s="8"/>
    </row>
  </sheetData>
  <sortState xmlns:xlrd2="http://schemas.microsoft.com/office/spreadsheetml/2017/richdata2" ref="A9:L53">
    <sortCondition ref="C9:C53"/>
  </sortState>
  <mergeCells count="10">
    <mergeCell ref="A1:H1"/>
    <mergeCell ref="A2:H2"/>
    <mergeCell ref="A3:H3"/>
    <mergeCell ref="A57:H57"/>
    <mergeCell ref="A56:H56"/>
    <mergeCell ref="A55:H55"/>
    <mergeCell ref="A4:I4"/>
    <mergeCell ref="A5:H5"/>
    <mergeCell ref="A6:H6"/>
    <mergeCell ref="A7:H7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headerFooter>
    <oddHeader>&amp;C&amp;"-,Bold"The DeadStock Broker / www.deadstockbroker.com</oddHeader>
    <oddFooter>&amp;CPhone / Fax: (250) 758-2055
Email: info@deadstockbroker.com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83A873-AB1E-4559-AAD6-F5381898D1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6B405-5A18-4B3F-BD50-8D517E19DDD2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3.xml><?xml version="1.0" encoding="utf-8"?>
<ds:datastoreItem xmlns:ds="http://schemas.openxmlformats.org/officeDocument/2006/customXml" ds:itemID="{928F1B1F-C5D2-4EE5-A7D2-EF39CBAD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LOT4001 ATOS</vt:lpstr>
      <vt:lpstr>'LOT4001 ATOS'!Print_Titles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Uthe</dc:creator>
  <cp:lastModifiedBy>John Gregory</cp:lastModifiedBy>
  <cp:lastPrinted>2024-11-19T00:23:09Z</cp:lastPrinted>
  <dcterms:created xsi:type="dcterms:W3CDTF">2022-12-28T20:59:52Z</dcterms:created>
  <dcterms:modified xsi:type="dcterms:W3CDTF">2024-11-19T00:23:43Z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