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 ON WEB SITE/LOT3548 SAUER (NORCAN)/"/>
    </mc:Choice>
  </mc:AlternateContent>
  <xr:revisionPtr revIDLastSave="535" documentId="13_ncr:1_{A926C253-4B07-448D-8D94-0936ADE9E49E}" xr6:coauthVersionLast="47" xr6:coauthVersionMax="47" xr10:uidLastSave="{CB1812FD-57CC-416E-B050-097200D41C93}"/>
  <bookViews>
    <workbookView xWindow="-28920" yWindow="-120" windowWidth="29040" windowHeight="15720" xr2:uid="{00000000-000D-0000-FFFF-FFFF00000000}"/>
  </bookViews>
  <sheets>
    <sheet name="LOT3548 SAUER" sheetId="6" r:id="rId1"/>
  </sheets>
  <definedNames>
    <definedName name="_xlnm.Print_Titles" localSheetId="0">'LOT3548 SAUER'!$1:$1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6" l="1"/>
  <c r="F89" i="6"/>
  <c r="F37" i="6"/>
  <c r="G37" i="6"/>
  <c r="H37" i="6" s="1"/>
  <c r="F62" i="6"/>
  <c r="G62" i="6"/>
  <c r="H62" i="6" s="1"/>
  <c r="F81" i="6"/>
  <c r="G81" i="6"/>
  <c r="H81" i="6" s="1"/>
  <c r="F41" i="6"/>
  <c r="G41" i="6"/>
  <c r="H41" i="6" s="1"/>
  <c r="F84" i="6"/>
  <c r="G84" i="6"/>
  <c r="H84" i="6" s="1"/>
  <c r="F78" i="6"/>
  <c r="G78" i="6"/>
  <c r="H78" i="6" s="1"/>
  <c r="F30" i="6"/>
  <c r="G30" i="6"/>
  <c r="H30" i="6" s="1"/>
  <c r="F18" i="6"/>
  <c r="G18" i="6"/>
  <c r="H18" i="6" s="1"/>
  <c r="F85" i="6"/>
  <c r="G85" i="6"/>
  <c r="H85" i="6" s="1"/>
  <c r="F39" i="6"/>
  <c r="G39" i="6"/>
  <c r="H39" i="6" s="1"/>
  <c r="F36" i="6"/>
  <c r="G36" i="6"/>
  <c r="H36" i="6" s="1"/>
  <c r="F86" i="6"/>
  <c r="G86" i="6"/>
  <c r="H86" i="6" s="1"/>
  <c r="F87" i="6"/>
  <c r="G87" i="6"/>
  <c r="H87" i="6" s="1"/>
  <c r="F27" i="6"/>
  <c r="G27" i="6"/>
  <c r="H27" i="6" s="1"/>
  <c r="F82" i="6"/>
  <c r="G82" i="6"/>
  <c r="H82" i="6" s="1"/>
  <c r="F73" i="6"/>
  <c r="G73" i="6"/>
  <c r="H73" i="6" s="1"/>
  <c r="F48" i="6"/>
  <c r="G48" i="6"/>
  <c r="H48" i="6" s="1"/>
  <c r="F9" i="6"/>
  <c r="G9" i="6"/>
  <c r="H9" i="6" s="1"/>
  <c r="F34" i="6"/>
  <c r="G34" i="6"/>
  <c r="H34" i="6" s="1"/>
  <c r="F71" i="6"/>
  <c r="G71" i="6"/>
  <c r="H71" i="6" s="1"/>
  <c r="F74" i="6"/>
  <c r="G74" i="6"/>
  <c r="H74" i="6" s="1"/>
  <c r="F83" i="6"/>
  <c r="G83" i="6"/>
  <c r="H83" i="6" s="1"/>
  <c r="F75" i="6"/>
  <c r="G75" i="6"/>
  <c r="H75" i="6" s="1"/>
  <c r="F79" i="6"/>
  <c r="G79" i="6"/>
  <c r="H79" i="6" s="1"/>
  <c r="F77" i="6"/>
  <c r="G77" i="6"/>
  <c r="H77" i="6" s="1"/>
  <c r="F25" i="6"/>
  <c r="G25" i="6"/>
  <c r="H25" i="6" s="1"/>
  <c r="F72" i="6"/>
  <c r="G72" i="6"/>
  <c r="H72" i="6" s="1"/>
  <c r="F60" i="6"/>
  <c r="G60" i="6"/>
  <c r="H60" i="6" s="1"/>
  <c r="F80" i="6"/>
  <c r="G80" i="6"/>
  <c r="H80" i="6" s="1"/>
  <c r="F63" i="6"/>
  <c r="G63" i="6"/>
  <c r="H63" i="6" s="1"/>
  <c r="F88" i="6"/>
  <c r="G88" i="6"/>
  <c r="H88" i="6" s="1"/>
  <c r="F53" i="6"/>
  <c r="G53" i="6"/>
  <c r="H53" i="6" s="1"/>
  <c r="F47" i="6"/>
  <c r="G47" i="6"/>
  <c r="H47" i="6" s="1"/>
  <c r="F51" i="6"/>
  <c r="G51" i="6"/>
  <c r="H51" i="6" s="1"/>
  <c r="F56" i="6"/>
  <c r="G56" i="6"/>
  <c r="H56" i="6" s="1"/>
  <c r="F28" i="6"/>
  <c r="G28" i="6"/>
  <c r="H28" i="6" s="1"/>
  <c r="F45" i="6"/>
  <c r="G45" i="6"/>
  <c r="H45" i="6" s="1"/>
  <c r="F67" i="6"/>
  <c r="G67" i="6"/>
  <c r="H67" i="6" s="1"/>
  <c r="F32" i="6"/>
  <c r="G32" i="6"/>
  <c r="H32" i="6" s="1"/>
  <c r="F61" i="6"/>
  <c r="G61" i="6"/>
  <c r="H61" i="6" s="1"/>
  <c r="F58" i="6"/>
  <c r="G58" i="6"/>
  <c r="H58" i="6" s="1"/>
  <c r="F22" i="6"/>
  <c r="G22" i="6"/>
  <c r="H22" i="6" s="1"/>
  <c r="F54" i="6"/>
  <c r="G54" i="6"/>
  <c r="H54" i="6" s="1"/>
  <c r="F2" i="6"/>
  <c r="G2" i="6"/>
  <c r="H2" i="6" s="1"/>
  <c r="F44" i="6"/>
  <c r="G44" i="6"/>
  <c r="H44" i="6" s="1"/>
  <c r="F38" i="6"/>
  <c r="G38" i="6"/>
  <c r="H38" i="6" s="1"/>
  <c r="F55" i="6"/>
  <c r="G55" i="6"/>
  <c r="H55" i="6" s="1"/>
  <c r="F13" i="6"/>
  <c r="G13" i="6"/>
  <c r="H13" i="6" s="1"/>
  <c r="F3" i="6"/>
  <c r="G3" i="6"/>
  <c r="H3" i="6" s="1"/>
  <c r="F17" i="6"/>
  <c r="G17" i="6"/>
  <c r="H17" i="6" s="1"/>
  <c r="F68" i="6"/>
  <c r="G68" i="6"/>
  <c r="H68" i="6" s="1"/>
  <c r="F16" i="6"/>
  <c r="G16" i="6"/>
  <c r="H16" i="6" s="1"/>
  <c r="F20" i="6"/>
  <c r="G20" i="6"/>
  <c r="H20" i="6" s="1"/>
  <c r="F12" i="6"/>
  <c r="G12" i="6"/>
  <c r="H12" i="6" s="1"/>
  <c r="F40" i="6"/>
  <c r="G40" i="6"/>
  <c r="H40" i="6" s="1"/>
  <c r="F6" i="6"/>
  <c r="G6" i="6"/>
  <c r="H6" i="6" s="1"/>
  <c r="F19" i="6"/>
  <c r="G19" i="6"/>
  <c r="H19" i="6" s="1"/>
  <c r="F50" i="6"/>
  <c r="G50" i="6"/>
  <c r="H50" i="6" s="1"/>
  <c r="F7" i="6"/>
  <c r="G7" i="6"/>
  <c r="H7" i="6" s="1"/>
  <c r="F10" i="6"/>
  <c r="G10" i="6"/>
  <c r="H10" i="6" s="1"/>
  <c r="F14" i="6"/>
  <c r="G14" i="6"/>
  <c r="H14" i="6" s="1"/>
  <c r="F21" i="6"/>
  <c r="G21" i="6"/>
  <c r="H21" i="6" s="1"/>
  <c r="F5" i="6"/>
  <c r="G5" i="6"/>
  <c r="H5" i="6" s="1"/>
  <c r="F76" i="6"/>
  <c r="G76" i="6"/>
  <c r="H76" i="6" s="1"/>
  <c r="F64" i="6"/>
  <c r="G64" i="6"/>
  <c r="H64" i="6" s="1"/>
  <c r="F33" i="6"/>
  <c r="G33" i="6"/>
  <c r="H33" i="6" s="1"/>
  <c r="F24" i="6"/>
  <c r="G24" i="6"/>
  <c r="H24" i="6" s="1"/>
  <c r="F11" i="6"/>
  <c r="G11" i="6"/>
  <c r="H11" i="6" s="1"/>
  <c r="F15" i="6"/>
  <c r="G15" i="6"/>
  <c r="H15" i="6" s="1"/>
  <c r="F49" i="6"/>
  <c r="G49" i="6"/>
  <c r="H49" i="6" s="1"/>
  <c r="F52" i="6"/>
  <c r="G52" i="6"/>
  <c r="H52" i="6" s="1"/>
  <c r="F26" i="6"/>
  <c r="G26" i="6"/>
  <c r="H26" i="6" s="1"/>
  <c r="F46" i="6"/>
  <c r="G46" i="6"/>
  <c r="H46" i="6" s="1"/>
  <c r="F57" i="6"/>
  <c r="G57" i="6"/>
  <c r="H57" i="6" s="1"/>
  <c r="F43" i="6"/>
  <c r="G43" i="6"/>
  <c r="H43" i="6" s="1"/>
  <c r="F31" i="6"/>
  <c r="G31" i="6"/>
  <c r="H31" i="6" s="1"/>
  <c r="F4" i="6"/>
  <c r="G4" i="6"/>
  <c r="H4" i="6" s="1"/>
  <c r="F59" i="6"/>
  <c r="G59" i="6"/>
  <c r="H59" i="6" s="1"/>
  <c r="F8" i="6"/>
  <c r="G8" i="6"/>
  <c r="H8" i="6" s="1"/>
  <c r="F42" i="6"/>
  <c r="G42" i="6"/>
  <c r="H42" i="6" s="1"/>
  <c r="F23" i="6"/>
  <c r="G23" i="6"/>
  <c r="H23" i="6" s="1"/>
  <c r="F69" i="6"/>
  <c r="G69" i="6"/>
  <c r="H69" i="6" s="1"/>
  <c r="F65" i="6"/>
  <c r="G65" i="6"/>
  <c r="H65" i="6" s="1"/>
  <c r="F35" i="6"/>
  <c r="G35" i="6"/>
  <c r="H35" i="6" s="1"/>
  <c r="F29" i="6"/>
  <c r="G29" i="6"/>
  <c r="H29" i="6" s="1"/>
  <c r="F66" i="6"/>
  <c r="G66" i="6"/>
  <c r="H66" i="6" s="1"/>
  <c r="F70" i="6"/>
  <c r="G70" i="6"/>
  <c r="H70" i="6" s="1"/>
</calcChain>
</file>

<file path=xl/sharedStrings.xml><?xml version="1.0" encoding="utf-8"?>
<sst xmlns="http://schemas.openxmlformats.org/spreadsheetml/2006/main" count="366" uniqueCount="175">
  <si>
    <t>PVG32 ACTUATOR SHAFT SEAL</t>
  </si>
  <si>
    <t>507549 VALVE-PISTON</t>
  </si>
  <si>
    <t>723031 SLIPPER 90#055 FORGED</t>
  </si>
  <si>
    <t>4740289 CYLINDER BLOCK ASSY</t>
  </si>
  <si>
    <t>THIS LOT CAN BE PURCHASED IN PART OR WHOLE</t>
  </si>
  <si>
    <t>THE SUPPLIER IS LOOKING FOR REASONABLE OFFERS ON ALL OR PART OF THIS INVENTORY</t>
  </si>
  <si>
    <t>MILLIONS MORE AT 35% - 60% DISCOUNT ON OUR WEBSITE</t>
  </si>
  <si>
    <t>DOES YOUR VENDOR GIVE YOU EXTRA DISCOUNTS??  WE DO!!</t>
  </si>
  <si>
    <t>ALL PRODUCT GUARANTEED!!</t>
  </si>
  <si>
    <t>MAKE OFFERS!!</t>
  </si>
  <si>
    <t>WWW.DEADSTOCKBROKER.COM  E-MAIL: inventory@deadstockbroker.com</t>
  </si>
  <si>
    <t>MINIMUM ORDERS APPLY</t>
  </si>
  <si>
    <t>11044393 END CAP K CW RADIAL AUX</t>
  </si>
  <si>
    <t>BRAND</t>
  </si>
  <si>
    <t>SAUERC</t>
  </si>
  <si>
    <t>155B4835 ACTIVATIONBLOCK NOTE: NOT</t>
  </si>
  <si>
    <t>11156733 WASH FLAT (684X2120) *RSP</t>
  </si>
  <si>
    <t>155B2414 BELLOWS</t>
  </si>
  <si>
    <t>155G8523 SET OF SEALS</t>
  </si>
  <si>
    <t>157B5700 PVPC PLUG</t>
  </si>
  <si>
    <t>155G0375 PVLP</t>
  </si>
  <si>
    <t>155G6478 PVBS SPOOL</t>
  </si>
  <si>
    <t>155B4854 SHAFT</t>
  </si>
  <si>
    <t>1700566 ADAPTER FLANGE SAE C</t>
  </si>
  <si>
    <t>151G2300 THRUST NEEDLE BEARING OMM</t>
  </si>
  <si>
    <t>11007561 PVED Terminator, Deutsch</t>
  </si>
  <si>
    <t>11053289 COUPLING</t>
  </si>
  <si>
    <t>11075495 OMS80 CARDAN SHAFT</t>
  </si>
  <si>
    <t>11077919 OMS250 CARAN SHAFT</t>
  </si>
  <si>
    <t>11146335 BOOTS</t>
  </si>
  <si>
    <t>11031106 LOOP FLUSHING SPOOL H1B</t>
  </si>
  <si>
    <t>151-45SP DH125 CROSS HOLE</t>
  </si>
  <si>
    <t>QTY</t>
  </si>
  <si>
    <t>DESCRIPTION</t>
  </si>
  <si>
    <t>157B5391 PVP CLOSED CTR</t>
  </si>
  <si>
    <t>K17140 LINKAGE 75CC EDC</t>
  </si>
  <si>
    <t>155B4826 PVRE KNOB</t>
  </si>
  <si>
    <t>11156099 RING-SEAL (4740154) *RSP</t>
  </si>
  <si>
    <t>681Z8096 SCREW</t>
  </si>
  <si>
    <t>11155986 GASKET END CAP (9210204)</t>
  </si>
  <si>
    <t>11156187 PIN-STRAIGHT (900480-1908)</t>
  </si>
  <si>
    <t>11156164 GASKET END-CAP (9221337)</t>
  </si>
  <si>
    <t>684X0003 TOOTHED DISC</t>
  </si>
  <si>
    <t>157X0082 SCREW {FABORY}</t>
  </si>
  <si>
    <r>
      <t>REPLACEMENT COSTS ARE SHOWN</t>
    </r>
    <r>
      <rPr>
        <b/>
        <i/>
        <u/>
        <sz val="14"/>
        <color indexed="10"/>
        <rFont val="Calibri"/>
        <family val="2"/>
      </rPr>
      <t xml:space="preserve"> FOR REFERENCE</t>
    </r>
    <r>
      <rPr>
        <b/>
        <sz val="14"/>
        <color indexed="10"/>
        <rFont val="Calibri"/>
        <family val="2"/>
      </rPr>
      <t xml:space="preserve"> ONLY</t>
    </r>
  </si>
  <si>
    <t>PART NUMBER</t>
  </si>
  <si>
    <t>155G6464 PVBS SPOOL</t>
  </si>
  <si>
    <t>4460582 SHAFT-MF,13T</t>
  </si>
  <si>
    <t>9008000-0102 LIP SEAL</t>
  </si>
  <si>
    <t>11062379 PLUG HI PRESSURE</t>
  </si>
  <si>
    <t>157B6410 PVB BASIC VALVE</t>
  </si>
  <si>
    <t>NI</t>
  </si>
  <si>
    <t>CA</t>
  </si>
  <si>
    <t>RI</t>
  </si>
  <si>
    <t>SK</t>
  </si>
  <si>
    <t>KA</t>
  </si>
  <si>
    <t>PG</t>
  </si>
  <si>
    <t>RD</t>
  </si>
  <si>
    <t>WI</t>
  </si>
  <si>
    <r>
      <t xml:space="preserve">UNIT REPLACEMENT COST </t>
    </r>
    <r>
      <rPr>
        <b/>
        <sz val="11"/>
        <color rgb="FFFF0000"/>
        <rFont val="Calibri"/>
        <family val="2"/>
      </rPr>
      <t>USD</t>
    </r>
  </si>
  <si>
    <r>
      <t xml:space="preserve">TOTAL REPLACEMENT COST </t>
    </r>
    <r>
      <rPr>
        <b/>
        <sz val="11"/>
        <color rgb="FFFF0000"/>
        <rFont val="Calibri"/>
        <family val="2"/>
      </rPr>
      <t>USD</t>
    </r>
  </si>
  <si>
    <t>BRANCH</t>
  </si>
  <si>
    <t>KK11675 INSTALL KIT EDC *RSP</t>
  </si>
  <si>
    <t>157B8021 PVAS 1 SECTION</t>
  </si>
  <si>
    <t>8202F003-A DISPL LMTR KIT</t>
  </si>
  <si>
    <t>4350431 SHAFT-PUMP,15T</t>
  </si>
  <si>
    <t>776872 SHAFT SEAL KIT *RSP</t>
  </si>
  <si>
    <t>151F1084 GEAR WHEEL OMS160 SER 3</t>
  </si>
  <si>
    <t>157B6633M PVB MODIFIED</t>
  </si>
  <si>
    <t>8102F003-A DISPL LMTR KIT</t>
  </si>
  <si>
    <t>4510426 PISTON KIT-SERVO,100CC *RSP</t>
  </si>
  <si>
    <t>4510375 "A" AUX MOUNTING KIT</t>
  </si>
  <si>
    <t>1700330 END CAP E CCW RADIAL NP</t>
  </si>
  <si>
    <t>11094003 EMD SPEED SENSOR PULSE</t>
  </si>
  <si>
    <t>157B7131 PVBS SPOOL</t>
  </si>
  <si>
    <t>80040S30 OVERHAUL SEAL KIT *RSP</t>
  </si>
  <si>
    <t>510116 KIT-CPRV *RSP</t>
  </si>
  <si>
    <t>11156005 GASKET-CON,MCV114(8801241)</t>
  </si>
  <si>
    <t>049635 PLATE-THRUST</t>
  </si>
  <si>
    <t>9510275 SHAFT SEAL KT,26SE *SP</t>
  </si>
  <si>
    <t>1700648 13T AUX SHAFT</t>
  </si>
  <si>
    <t>4510376 AUX MTG KIT *RSP</t>
  </si>
  <si>
    <t>684X9014 DISC</t>
  </si>
  <si>
    <t>504503 BEARING-JOURNAL</t>
  </si>
  <si>
    <t>11007531 PVED Loop Cable, Deutsch</t>
  </si>
  <si>
    <t>KPPG15408 SPEED SENSOR</t>
  </si>
  <si>
    <t>157B9714-MODIFIED PVBS SPOOL</t>
  </si>
  <si>
    <t>8100684 CRADLE BEARING</t>
  </si>
  <si>
    <t>063G1461 DANFOSS 35 BAR (REPLACES</t>
  </si>
  <si>
    <t>4510395 CONTROL KIT-PC 5-18mA *RSP</t>
  </si>
  <si>
    <r>
      <t xml:space="preserve">UNIT REPLACEMENT COST </t>
    </r>
    <r>
      <rPr>
        <b/>
        <sz val="11"/>
        <color rgb="FF0070C0"/>
        <rFont val="Calibri"/>
        <family val="2"/>
      </rPr>
      <t>CAD</t>
    </r>
  </si>
  <si>
    <t>10105567 CONNECTOR 3PIN METRIPAK</t>
  </si>
  <si>
    <t>^36166</t>
  </si>
  <si>
    <t>^22303</t>
  </si>
  <si>
    <t>^22718</t>
  </si>
  <si>
    <t>^22430</t>
  </si>
  <si>
    <t>^22470</t>
  </si>
  <si>
    <t>^22644</t>
  </si>
  <si>
    <t>^21969</t>
  </si>
  <si>
    <t>^22979</t>
  </si>
  <si>
    <t>^6440</t>
  </si>
  <si>
    <t>^22353</t>
  </si>
  <si>
    <t>8000076 COUPLING</t>
  </si>
  <si>
    <t>^22369</t>
  </si>
  <si>
    <t>^22792</t>
  </si>
  <si>
    <t>^22018</t>
  </si>
  <si>
    <t>^22898</t>
  </si>
  <si>
    <t>^22833</t>
  </si>
  <si>
    <t>11156105 WASHER SEAL SUPPORT</t>
  </si>
  <si>
    <t>^97503</t>
  </si>
  <si>
    <t>^22530</t>
  </si>
  <si>
    <t>516600 END CAP 90P130</t>
  </si>
  <si>
    <t>^22232</t>
  </si>
  <si>
    <t>^22554</t>
  </si>
  <si>
    <t>^8824</t>
  </si>
  <si>
    <t>^5445</t>
  </si>
  <si>
    <t>^5417</t>
  </si>
  <si>
    <t>^13634</t>
  </si>
  <si>
    <t>^13387</t>
  </si>
  <si>
    <t>^41754</t>
  </si>
  <si>
    <t>^48930</t>
  </si>
  <si>
    <t>^1315</t>
  </si>
  <si>
    <t>^13640</t>
  </si>
  <si>
    <t>^13379</t>
  </si>
  <si>
    <t>^135653</t>
  </si>
  <si>
    <t>151F1464 CARDAN SHAFT OMS/OMP160</t>
  </si>
  <si>
    <t>^59597</t>
  </si>
  <si>
    <t>^115566</t>
  </si>
  <si>
    <t>^9454</t>
  </si>
  <si>
    <t>^9402</t>
  </si>
  <si>
    <t>^9457</t>
  </si>
  <si>
    <t>155G7021 TANK SIDE MODULE</t>
  </si>
  <si>
    <t>^9458</t>
  </si>
  <si>
    <t>^42114</t>
  </si>
  <si>
    <t>^9302</t>
  </si>
  <si>
    <t>^9242</t>
  </si>
  <si>
    <t>^13484</t>
  </si>
  <si>
    <t>^77914</t>
  </si>
  <si>
    <t>157B4944 PVED, Deutsch</t>
  </si>
  <si>
    <t>^59826</t>
  </si>
  <si>
    <t>^62206</t>
  </si>
  <si>
    <t>^62207</t>
  </si>
  <si>
    <t>^8866</t>
  </si>
  <si>
    <t>^23347</t>
  </si>
  <si>
    <t>^71291</t>
  </si>
  <si>
    <t>^9766</t>
  </si>
  <si>
    <t>^23188</t>
  </si>
  <si>
    <t>^4482</t>
  </si>
  <si>
    <t>^23341</t>
  </si>
  <si>
    <t>^83722</t>
  </si>
  <si>
    <t>^23215</t>
  </si>
  <si>
    <t>^23270</t>
  </si>
  <si>
    <t>^136973</t>
  </si>
  <si>
    <t>11141343 SVC SEAL KIT 90MV,MCV055</t>
  </si>
  <si>
    <t>^140342</t>
  </si>
  <si>
    <t>^23458</t>
  </si>
  <si>
    <t>^23419</t>
  </si>
  <si>
    <t>^71979</t>
  </si>
  <si>
    <t>^22186</t>
  </si>
  <si>
    <t>^51306</t>
  </si>
  <si>
    <t>^120810</t>
  </si>
  <si>
    <t>^112588</t>
  </si>
  <si>
    <t>^117274</t>
  </si>
  <si>
    <t>^348334</t>
  </si>
  <si>
    <t>060G2427 PRESSURE TRANSDUCER</t>
  </si>
  <si>
    <t>^155787</t>
  </si>
  <si>
    <t>^110362</t>
  </si>
  <si>
    <t>^128950</t>
  </si>
  <si>
    <t>^156024</t>
  </si>
  <si>
    <t>^115575</t>
  </si>
  <si>
    <t>^385763</t>
  </si>
  <si>
    <t>^106082</t>
  </si>
  <si>
    <t>^92383</t>
  </si>
  <si>
    <t>^18088</t>
  </si>
  <si>
    <r>
      <t xml:space="preserve">TOTAL REPLACEMENT COST </t>
    </r>
    <r>
      <rPr>
        <b/>
        <sz val="11"/>
        <color rgb="FF0070C0"/>
        <rFont val="Calibri"/>
        <family val="2"/>
      </rPr>
      <t>CAD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</si>
</sst>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b/>
      <i/>
      <u/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indexed="64"/>
      </top>
      <bottom style="double">
        <color indexed="64"/>
      </bottom>
      <diagonal/>
    </border>
    <border>
      <left style="thin">
        <color rgb="FFD0D7E5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14" fillId="0" borderId="3" xfId="0" applyNumberFormat="1" applyFont="1" applyBorder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6325-0B62-4A26-938F-A1FFC2C0A8F5}">
  <sheetPr>
    <pageSetUpPr fitToPage="1"/>
  </sheetPr>
  <dimension ref="A1:Q1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2.140625" style="24" bestFit="1" customWidth="1"/>
    <col min="2" max="2" width="14.140625" style="3" bestFit="1" customWidth="1"/>
    <col min="3" max="3" width="11.7109375" style="3" bestFit="1" customWidth="1"/>
    <col min="4" max="4" width="5" style="6" bestFit="1" customWidth="1"/>
    <col min="5" max="8" width="14" style="4" bestFit="1" customWidth="1"/>
    <col min="9" max="9" width="9.85546875" style="3" hidden="1" customWidth="1"/>
    <col min="10" max="10" width="7.140625" bestFit="1" customWidth="1"/>
    <col min="11" max="11" width="10.7109375" bestFit="1" customWidth="1"/>
    <col min="12" max="12" width="6.42578125" bestFit="1" customWidth="1"/>
    <col min="13" max="13" width="8.28515625" bestFit="1" customWidth="1"/>
    <col min="14" max="14" width="8.140625" bestFit="1" customWidth="1"/>
    <col min="15" max="15" width="11.7109375" bestFit="1" customWidth="1"/>
    <col min="16" max="16" width="17" bestFit="1" customWidth="1"/>
    <col min="17" max="17" width="13.28515625" bestFit="1" customWidth="1"/>
  </cols>
  <sheetData>
    <row r="1" spans="1:17" s="1" customFormat="1" ht="45" x14ac:dyDescent="0.25">
      <c r="A1" s="23" t="s">
        <v>33</v>
      </c>
      <c r="B1" s="26" t="s">
        <v>45</v>
      </c>
      <c r="C1" s="8" t="s">
        <v>13</v>
      </c>
      <c r="D1" s="8" t="s">
        <v>32</v>
      </c>
      <c r="E1" s="9" t="s">
        <v>90</v>
      </c>
      <c r="F1" s="20" t="s">
        <v>174</v>
      </c>
      <c r="G1" s="12" t="s">
        <v>59</v>
      </c>
      <c r="H1" s="12" t="s">
        <v>60</v>
      </c>
      <c r="I1" s="10" t="s">
        <v>61</v>
      </c>
      <c r="J1" s="7"/>
      <c r="K1" s="7"/>
      <c r="L1" s="7"/>
      <c r="M1" s="7"/>
      <c r="N1" s="7"/>
      <c r="O1" s="7"/>
      <c r="P1" s="7"/>
      <c r="Q1" s="7"/>
    </row>
    <row r="2" spans="1:17" x14ac:dyDescent="0.25">
      <c r="A2" s="24" t="s">
        <v>138</v>
      </c>
      <c r="B2" s="3" t="s">
        <v>139</v>
      </c>
      <c r="C2" s="3" t="s">
        <v>14</v>
      </c>
      <c r="D2" s="11">
        <v>18</v>
      </c>
      <c r="E2" s="13">
        <v>1654.6133333333332</v>
      </c>
      <c r="F2" s="21">
        <f t="shared" ref="F2:F6" si="0">D2*E2</f>
        <v>29783.039999999997</v>
      </c>
      <c r="G2" s="22">
        <f t="shared" ref="G2:G6" si="1">E2/1.3</f>
        <v>1272.779487179487</v>
      </c>
      <c r="H2" s="22">
        <f t="shared" ref="H2:H6" si="2">D2*G2</f>
        <v>22910.030769230765</v>
      </c>
      <c r="I2" s="11" t="s">
        <v>51</v>
      </c>
    </row>
    <row r="3" spans="1:17" x14ac:dyDescent="0.25">
      <c r="A3" s="24" t="s">
        <v>3</v>
      </c>
      <c r="B3" s="3" t="s">
        <v>143</v>
      </c>
      <c r="C3" s="3" t="s">
        <v>14</v>
      </c>
      <c r="D3" s="11">
        <v>13</v>
      </c>
      <c r="E3" s="13">
        <v>1970.5066666666664</v>
      </c>
      <c r="F3" s="21">
        <f t="shared" si="0"/>
        <v>25616.586666666662</v>
      </c>
      <c r="G3" s="22">
        <f t="shared" si="1"/>
        <v>1515.7743589743588</v>
      </c>
      <c r="H3" s="22">
        <f t="shared" si="2"/>
        <v>19705.066666666666</v>
      </c>
      <c r="I3" s="11" t="s">
        <v>51</v>
      </c>
    </row>
    <row r="4" spans="1:17" x14ac:dyDescent="0.25">
      <c r="A4" s="24" t="s">
        <v>73</v>
      </c>
      <c r="B4" s="3" t="s">
        <v>162</v>
      </c>
      <c r="C4" s="3" t="s">
        <v>14</v>
      </c>
      <c r="D4" s="11">
        <v>28</v>
      </c>
      <c r="E4" s="13">
        <v>320.30222222222221</v>
      </c>
      <c r="F4" s="21">
        <f t="shared" si="0"/>
        <v>8968.4622222222224</v>
      </c>
      <c r="G4" s="22">
        <f t="shared" si="1"/>
        <v>246.38632478632476</v>
      </c>
      <c r="H4" s="22">
        <f t="shared" si="2"/>
        <v>6898.817094017093</v>
      </c>
      <c r="I4" s="11" t="s">
        <v>55</v>
      </c>
    </row>
    <row r="5" spans="1:17" x14ac:dyDescent="0.25">
      <c r="A5" s="24" t="s">
        <v>70</v>
      </c>
      <c r="B5" s="3" t="s">
        <v>147</v>
      </c>
      <c r="C5" s="3" t="s">
        <v>14</v>
      </c>
      <c r="D5" s="11">
        <v>33</v>
      </c>
      <c r="E5" s="13">
        <v>265.87555555555554</v>
      </c>
      <c r="F5" s="21">
        <f t="shared" si="0"/>
        <v>8773.8933333333334</v>
      </c>
      <c r="G5" s="22">
        <f t="shared" si="1"/>
        <v>204.51965811965809</v>
      </c>
      <c r="H5" s="22">
        <f t="shared" si="2"/>
        <v>6749.1487179487167</v>
      </c>
      <c r="I5" s="11" t="s">
        <v>53</v>
      </c>
    </row>
    <row r="6" spans="1:17" x14ac:dyDescent="0.25">
      <c r="A6" s="24" t="s">
        <v>71</v>
      </c>
      <c r="B6" s="3" t="s">
        <v>145</v>
      </c>
      <c r="C6" s="3" t="s">
        <v>14</v>
      </c>
      <c r="D6" s="11">
        <v>18</v>
      </c>
      <c r="E6" s="13">
        <v>464</v>
      </c>
      <c r="F6" s="21">
        <f t="shared" si="0"/>
        <v>8352</v>
      </c>
      <c r="G6" s="22">
        <f t="shared" si="1"/>
        <v>356.92307692307691</v>
      </c>
      <c r="H6" s="22">
        <f t="shared" si="2"/>
        <v>6424.6153846153848</v>
      </c>
      <c r="I6" s="11" t="s">
        <v>57</v>
      </c>
    </row>
    <row r="7" spans="1:17" x14ac:dyDescent="0.25">
      <c r="A7" s="24" t="s">
        <v>70</v>
      </c>
      <c r="B7" s="3" t="s">
        <v>147</v>
      </c>
      <c r="C7" s="3" t="s">
        <v>14</v>
      </c>
      <c r="D7" s="11">
        <v>17</v>
      </c>
      <c r="E7" s="13">
        <v>488.27555555555551</v>
      </c>
      <c r="F7" s="21">
        <f t="shared" ref="F7:F70" si="3">D7*E7</f>
        <v>8300.6844444444432</v>
      </c>
      <c r="G7" s="22">
        <f t="shared" ref="G7:G70" si="4">E7/1.3</f>
        <v>375.59658119658116</v>
      </c>
      <c r="H7" s="22">
        <f t="shared" ref="H7:H70" si="5">D7*G7</f>
        <v>6385.1418803418801</v>
      </c>
      <c r="I7" s="11" t="s">
        <v>55</v>
      </c>
    </row>
    <row r="8" spans="1:17" x14ac:dyDescent="0.25">
      <c r="A8" s="24" t="s">
        <v>164</v>
      </c>
      <c r="B8" s="3" t="s">
        <v>165</v>
      </c>
      <c r="C8" s="3" t="s">
        <v>14</v>
      </c>
      <c r="D8" s="11">
        <v>2</v>
      </c>
      <c r="E8" s="13">
        <v>4125.7777777777774</v>
      </c>
      <c r="F8" s="21">
        <f t="shared" si="3"/>
        <v>8251.5555555555547</v>
      </c>
      <c r="G8" s="22">
        <f t="shared" si="4"/>
        <v>3173.6752136752134</v>
      </c>
      <c r="H8" s="22">
        <f t="shared" si="5"/>
        <v>6347.3504273504268</v>
      </c>
      <c r="I8" s="11" t="s">
        <v>57</v>
      </c>
    </row>
    <row r="9" spans="1:17" x14ac:dyDescent="0.25">
      <c r="A9" s="24" t="s">
        <v>111</v>
      </c>
      <c r="B9" s="3" t="s">
        <v>112</v>
      </c>
      <c r="C9" s="3" t="s">
        <v>14</v>
      </c>
      <c r="D9" s="11">
        <v>1</v>
      </c>
      <c r="E9" s="13">
        <v>7533.333333333333</v>
      </c>
      <c r="F9" s="21">
        <f t="shared" si="3"/>
        <v>7533.333333333333</v>
      </c>
      <c r="G9" s="22">
        <f t="shared" si="4"/>
        <v>5794.871794871794</v>
      </c>
      <c r="H9" s="22">
        <f t="shared" si="5"/>
        <v>5794.871794871794</v>
      </c>
      <c r="I9" s="11" t="s">
        <v>57</v>
      </c>
    </row>
    <row r="10" spans="1:17" x14ac:dyDescent="0.25">
      <c r="A10" s="24" t="s">
        <v>70</v>
      </c>
      <c r="B10" s="3" t="s">
        <v>147</v>
      </c>
      <c r="C10" s="3" t="s">
        <v>14</v>
      </c>
      <c r="D10" s="11">
        <v>9</v>
      </c>
      <c r="E10" s="13">
        <v>728.63555555555558</v>
      </c>
      <c r="F10" s="21">
        <f t="shared" si="3"/>
        <v>6557.72</v>
      </c>
      <c r="G10" s="22">
        <f t="shared" si="4"/>
        <v>560.48888888888894</v>
      </c>
      <c r="H10" s="22">
        <f t="shared" si="5"/>
        <v>5044.4000000000005</v>
      </c>
      <c r="I10" s="11" t="s">
        <v>51</v>
      </c>
    </row>
    <row r="11" spans="1:17" x14ac:dyDescent="0.25">
      <c r="A11" s="24" t="s">
        <v>89</v>
      </c>
      <c r="B11" s="3" t="s">
        <v>152</v>
      </c>
      <c r="C11" s="3" t="s">
        <v>14</v>
      </c>
      <c r="D11" s="11">
        <v>1</v>
      </c>
      <c r="E11" s="13">
        <v>4603.2888888888892</v>
      </c>
      <c r="F11" s="21">
        <f t="shared" si="3"/>
        <v>4603.2888888888892</v>
      </c>
      <c r="G11" s="22">
        <f t="shared" si="4"/>
        <v>3540.9914529914531</v>
      </c>
      <c r="H11" s="22">
        <f t="shared" si="5"/>
        <v>3540.9914529914531</v>
      </c>
      <c r="I11" s="11" t="s">
        <v>52</v>
      </c>
    </row>
    <row r="12" spans="1:17" x14ac:dyDescent="0.25">
      <c r="A12" s="24" t="s">
        <v>71</v>
      </c>
      <c r="B12" s="3" t="s">
        <v>145</v>
      </c>
      <c r="C12" s="3" t="s">
        <v>14</v>
      </c>
      <c r="D12" s="11">
        <v>9</v>
      </c>
      <c r="E12" s="13">
        <v>495.2</v>
      </c>
      <c r="F12" s="21">
        <f t="shared" si="3"/>
        <v>4456.8</v>
      </c>
      <c r="G12" s="22">
        <f t="shared" si="4"/>
        <v>380.92307692307691</v>
      </c>
      <c r="H12" s="22">
        <f t="shared" si="5"/>
        <v>3428.3076923076924</v>
      </c>
      <c r="I12" s="11" t="s">
        <v>51</v>
      </c>
    </row>
    <row r="13" spans="1:17" x14ac:dyDescent="0.25">
      <c r="A13" s="24" t="s">
        <v>3</v>
      </c>
      <c r="B13" s="3" t="s">
        <v>143</v>
      </c>
      <c r="C13" s="3" t="s">
        <v>14</v>
      </c>
      <c r="D13" s="11">
        <v>2</v>
      </c>
      <c r="E13" s="13">
        <v>2200</v>
      </c>
      <c r="F13" s="21">
        <f t="shared" si="3"/>
        <v>4400</v>
      </c>
      <c r="G13" s="22">
        <f t="shared" si="4"/>
        <v>1692.3076923076922</v>
      </c>
      <c r="H13" s="22">
        <f t="shared" si="5"/>
        <v>3384.6153846153843</v>
      </c>
      <c r="I13" s="11" t="s">
        <v>52</v>
      </c>
    </row>
    <row r="14" spans="1:17" x14ac:dyDescent="0.25">
      <c r="A14" s="24" t="s">
        <v>70</v>
      </c>
      <c r="B14" s="3" t="s">
        <v>147</v>
      </c>
      <c r="C14" s="3" t="s">
        <v>14</v>
      </c>
      <c r="D14" s="11">
        <v>6</v>
      </c>
      <c r="E14" s="13">
        <v>706.71111111111111</v>
      </c>
      <c r="F14" s="21">
        <f t="shared" si="3"/>
        <v>4240.2666666666664</v>
      </c>
      <c r="G14" s="22">
        <f t="shared" si="4"/>
        <v>543.62393162393164</v>
      </c>
      <c r="H14" s="22">
        <f t="shared" si="5"/>
        <v>3261.7435897435898</v>
      </c>
      <c r="I14" s="11" t="s">
        <v>56</v>
      </c>
    </row>
    <row r="15" spans="1:17" x14ac:dyDescent="0.25">
      <c r="A15" s="24" t="s">
        <v>153</v>
      </c>
      <c r="B15" s="3" t="s">
        <v>154</v>
      </c>
      <c r="C15" s="3" t="s">
        <v>14</v>
      </c>
      <c r="D15" s="11">
        <v>3</v>
      </c>
      <c r="E15" s="13">
        <v>1268.6266666666666</v>
      </c>
      <c r="F15" s="21">
        <f t="shared" si="3"/>
        <v>3805.8799999999997</v>
      </c>
      <c r="G15" s="22">
        <f t="shared" si="4"/>
        <v>975.86666666666656</v>
      </c>
      <c r="H15" s="22">
        <f t="shared" si="5"/>
        <v>2927.5999999999995</v>
      </c>
      <c r="I15" s="11" t="s">
        <v>51</v>
      </c>
    </row>
    <row r="16" spans="1:17" x14ac:dyDescent="0.25">
      <c r="A16" s="24" t="s">
        <v>12</v>
      </c>
      <c r="B16" s="3" t="s">
        <v>144</v>
      </c>
      <c r="C16" s="3" t="s">
        <v>14</v>
      </c>
      <c r="D16" s="11">
        <v>3</v>
      </c>
      <c r="E16" s="13">
        <v>1250.7866666666666</v>
      </c>
      <c r="F16" s="21">
        <f t="shared" si="3"/>
        <v>3752.3599999999997</v>
      </c>
      <c r="G16" s="22">
        <f t="shared" si="4"/>
        <v>962.1435897435897</v>
      </c>
      <c r="H16" s="22">
        <f t="shared" si="5"/>
        <v>2886.4307692307693</v>
      </c>
      <c r="I16" s="11" t="s">
        <v>53</v>
      </c>
    </row>
    <row r="17" spans="1:9" x14ac:dyDescent="0.25">
      <c r="A17" s="24" t="s">
        <v>12</v>
      </c>
      <c r="B17" s="3" t="s">
        <v>144</v>
      </c>
      <c r="C17" s="3" t="s">
        <v>14</v>
      </c>
      <c r="D17" s="11">
        <v>4</v>
      </c>
      <c r="E17" s="13">
        <v>658.84</v>
      </c>
      <c r="F17" s="21">
        <f t="shared" si="3"/>
        <v>2635.36</v>
      </c>
      <c r="G17" s="22">
        <f t="shared" si="4"/>
        <v>506.8</v>
      </c>
      <c r="H17" s="22">
        <f t="shared" si="5"/>
        <v>2027.2</v>
      </c>
      <c r="I17" s="11" t="s">
        <v>51</v>
      </c>
    </row>
    <row r="18" spans="1:9" x14ac:dyDescent="0.25">
      <c r="A18" s="24" t="s">
        <v>79</v>
      </c>
      <c r="B18" s="3" t="s">
        <v>99</v>
      </c>
      <c r="C18" s="3" t="s">
        <v>14</v>
      </c>
      <c r="D18" s="11">
        <v>1</v>
      </c>
      <c r="E18" s="13">
        <v>2557.7777777777778</v>
      </c>
      <c r="F18" s="21">
        <f t="shared" si="3"/>
        <v>2557.7777777777778</v>
      </c>
      <c r="G18" s="22">
        <f t="shared" si="4"/>
        <v>1967.5213675213674</v>
      </c>
      <c r="H18" s="22">
        <f t="shared" si="5"/>
        <v>1967.5213675213674</v>
      </c>
      <c r="I18" s="11" t="s">
        <v>58</v>
      </c>
    </row>
    <row r="19" spans="1:9" x14ac:dyDescent="0.25">
      <c r="A19" s="24" t="s">
        <v>71</v>
      </c>
      <c r="B19" s="3" t="s">
        <v>145</v>
      </c>
      <c r="C19" s="3" t="s">
        <v>14</v>
      </c>
      <c r="D19" s="11">
        <v>3</v>
      </c>
      <c r="E19" s="13">
        <v>821.07999999999993</v>
      </c>
      <c r="F19" s="21">
        <f t="shared" si="3"/>
        <v>2463.2399999999998</v>
      </c>
      <c r="G19" s="22">
        <f t="shared" si="4"/>
        <v>631.59999999999991</v>
      </c>
      <c r="H19" s="22">
        <f t="shared" si="5"/>
        <v>1894.7999999999997</v>
      </c>
      <c r="I19" s="11" t="s">
        <v>53</v>
      </c>
    </row>
    <row r="20" spans="1:9" x14ac:dyDescent="0.25">
      <c r="A20" s="24" t="s">
        <v>71</v>
      </c>
      <c r="B20" s="3" t="s">
        <v>145</v>
      </c>
      <c r="C20" s="3" t="s">
        <v>14</v>
      </c>
      <c r="D20" s="11">
        <v>3</v>
      </c>
      <c r="E20" s="13">
        <v>661.97777777777776</v>
      </c>
      <c r="F20" s="21">
        <f t="shared" si="3"/>
        <v>1985.9333333333334</v>
      </c>
      <c r="G20" s="22">
        <f t="shared" si="4"/>
        <v>509.21367521367517</v>
      </c>
      <c r="H20" s="22">
        <f t="shared" si="5"/>
        <v>1527.6410256410254</v>
      </c>
      <c r="I20" s="11" t="s">
        <v>55</v>
      </c>
    </row>
    <row r="21" spans="1:9" x14ac:dyDescent="0.25">
      <c r="A21" s="24" t="s">
        <v>70</v>
      </c>
      <c r="B21" s="3" t="s">
        <v>147</v>
      </c>
      <c r="C21" s="3" t="s">
        <v>14</v>
      </c>
      <c r="D21" s="11">
        <v>6</v>
      </c>
      <c r="E21" s="13">
        <v>301.71555555555551</v>
      </c>
      <c r="F21" s="21">
        <f t="shared" si="3"/>
        <v>1810.2933333333331</v>
      </c>
      <c r="G21" s="22">
        <f t="shared" si="4"/>
        <v>232.08888888888885</v>
      </c>
      <c r="H21" s="22">
        <f t="shared" si="5"/>
        <v>1392.5333333333331</v>
      </c>
      <c r="I21" s="11" t="s">
        <v>57</v>
      </c>
    </row>
    <row r="22" spans="1:9" x14ac:dyDescent="0.25">
      <c r="A22" s="24" t="s">
        <v>68</v>
      </c>
      <c r="B22" s="3" t="s">
        <v>136</v>
      </c>
      <c r="C22" s="3" t="s">
        <v>14</v>
      </c>
      <c r="D22" s="11">
        <v>1</v>
      </c>
      <c r="E22" s="13">
        <v>1789.6444444444444</v>
      </c>
      <c r="F22" s="21">
        <f t="shared" si="3"/>
        <v>1789.6444444444444</v>
      </c>
      <c r="G22" s="22">
        <f t="shared" si="4"/>
        <v>1376.6495726495725</v>
      </c>
      <c r="H22" s="22">
        <f t="shared" si="5"/>
        <v>1376.6495726495725</v>
      </c>
      <c r="I22" s="11" t="s">
        <v>53</v>
      </c>
    </row>
    <row r="23" spans="1:9" x14ac:dyDescent="0.25">
      <c r="A23" s="24" t="s">
        <v>88</v>
      </c>
      <c r="B23" s="3" t="s">
        <v>167</v>
      </c>
      <c r="C23" s="3" t="s">
        <v>14</v>
      </c>
      <c r="D23" s="11">
        <v>6</v>
      </c>
      <c r="E23" s="13">
        <v>293.29777777777781</v>
      </c>
      <c r="F23" s="21">
        <f t="shared" si="3"/>
        <v>1759.7866666666669</v>
      </c>
      <c r="G23" s="22">
        <f t="shared" si="4"/>
        <v>225.61367521367524</v>
      </c>
      <c r="H23" s="22">
        <f t="shared" si="5"/>
        <v>1353.6820512820514</v>
      </c>
      <c r="I23" s="11" t="s">
        <v>52</v>
      </c>
    </row>
    <row r="24" spans="1:9" x14ac:dyDescent="0.25">
      <c r="A24" s="24" t="s">
        <v>81</v>
      </c>
      <c r="B24" s="3" t="s">
        <v>151</v>
      </c>
      <c r="C24" s="3" t="s">
        <v>14</v>
      </c>
      <c r="D24" s="11">
        <v>7</v>
      </c>
      <c r="E24" s="13">
        <v>249.12</v>
      </c>
      <c r="F24" s="21">
        <f t="shared" si="3"/>
        <v>1743.8400000000001</v>
      </c>
      <c r="G24" s="22">
        <f t="shared" si="4"/>
        <v>191.63076923076923</v>
      </c>
      <c r="H24" s="22">
        <f t="shared" si="5"/>
        <v>1341.4153846153847</v>
      </c>
      <c r="I24" s="11" t="s">
        <v>57</v>
      </c>
    </row>
    <row r="25" spans="1:9" x14ac:dyDescent="0.25">
      <c r="A25" s="24" t="s">
        <v>67</v>
      </c>
      <c r="B25" s="3" t="s">
        <v>120</v>
      </c>
      <c r="C25" s="3" t="s">
        <v>14</v>
      </c>
      <c r="D25" s="11">
        <v>1</v>
      </c>
      <c r="E25" s="13">
        <v>1695.0666666666666</v>
      </c>
      <c r="F25" s="21">
        <f t="shared" si="3"/>
        <v>1695.0666666666666</v>
      </c>
      <c r="G25" s="22">
        <f t="shared" si="4"/>
        <v>1303.8974358974358</v>
      </c>
      <c r="H25" s="22">
        <f t="shared" si="5"/>
        <v>1303.8974358974358</v>
      </c>
      <c r="I25" s="11" t="s">
        <v>54</v>
      </c>
    </row>
    <row r="26" spans="1:9" x14ac:dyDescent="0.25">
      <c r="A26" s="24" t="s">
        <v>85</v>
      </c>
      <c r="B26" s="3" t="s">
        <v>157</v>
      </c>
      <c r="C26" s="3" t="s">
        <v>14</v>
      </c>
      <c r="D26" s="11">
        <v>1</v>
      </c>
      <c r="E26" s="13">
        <v>1597.7333333333333</v>
      </c>
      <c r="F26" s="21">
        <f t="shared" si="3"/>
        <v>1597.7333333333333</v>
      </c>
      <c r="G26" s="22">
        <f t="shared" si="4"/>
        <v>1229.0256410256411</v>
      </c>
      <c r="H26" s="22">
        <f t="shared" si="5"/>
        <v>1229.0256410256411</v>
      </c>
      <c r="I26" s="11" t="s">
        <v>52</v>
      </c>
    </row>
    <row r="27" spans="1:9" x14ac:dyDescent="0.25">
      <c r="A27" s="24" t="s">
        <v>78</v>
      </c>
      <c r="B27" s="3" t="s">
        <v>106</v>
      </c>
      <c r="C27" s="3" t="s">
        <v>14</v>
      </c>
      <c r="D27" s="11">
        <v>1</v>
      </c>
      <c r="E27" s="13">
        <v>1533.3333333333333</v>
      </c>
      <c r="F27" s="21">
        <f t="shared" si="3"/>
        <v>1533.3333333333333</v>
      </c>
      <c r="G27" s="22">
        <f t="shared" si="4"/>
        <v>1179.4871794871794</v>
      </c>
      <c r="H27" s="22">
        <f t="shared" si="5"/>
        <v>1179.4871794871794</v>
      </c>
      <c r="I27" s="11" t="s">
        <v>58</v>
      </c>
    </row>
    <row r="28" spans="1:9" x14ac:dyDescent="0.25">
      <c r="A28" s="24" t="s">
        <v>21</v>
      </c>
      <c r="B28" s="3" t="s">
        <v>130</v>
      </c>
      <c r="C28" s="3" t="s">
        <v>14</v>
      </c>
      <c r="D28" s="11">
        <v>6</v>
      </c>
      <c r="E28" s="13">
        <v>227.67555555555555</v>
      </c>
      <c r="F28" s="21">
        <f t="shared" si="3"/>
        <v>1366.0533333333333</v>
      </c>
      <c r="G28" s="22">
        <f t="shared" si="4"/>
        <v>175.13504273504273</v>
      </c>
      <c r="H28" s="22">
        <f t="shared" si="5"/>
        <v>1050.8102564102564</v>
      </c>
      <c r="I28" s="11" t="s">
        <v>51</v>
      </c>
    </row>
    <row r="29" spans="1:9" x14ac:dyDescent="0.25">
      <c r="A29" s="24" t="s">
        <v>34</v>
      </c>
      <c r="B29" s="3" t="s">
        <v>171</v>
      </c>
      <c r="C29" s="3" t="s">
        <v>14</v>
      </c>
      <c r="D29" s="11">
        <v>1</v>
      </c>
      <c r="E29" s="13">
        <v>1351</v>
      </c>
      <c r="F29" s="21">
        <f t="shared" si="3"/>
        <v>1351</v>
      </c>
      <c r="G29" s="22">
        <f t="shared" si="4"/>
        <v>1039.2307692307693</v>
      </c>
      <c r="H29" s="22">
        <f t="shared" si="5"/>
        <v>1039.2307692307693</v>
      </c>
      <c r="I29" s="11" t="s">
        <v>57</v>
      </c>
    </row>
    <row r="30" spans="1:9" x14ac:dyDescent="0.25">
      <c r="A30" s="24" t="s">
        <v>65</v>
      </c>
      <c r="B30" s="3" t="s">
        <v>98</v>
      </c>
      <c r="C30" s="3" t="s">
        <v>14</v>
      </c>
      <c r="D30" s="11">
        <v>2</v>
      </c>
      <c r="E30" s="13">
        <v>644.31111111111113</v>
      </c>
      <c r="F30" s="21">
        <f t="shared" si="3"/>
        <v>1288.6222222222223</v>
      </c>
      <c r="G30" s="22">
        <f t="shared" si="4"/>
        <v>495.62393162393164</v>
      </c>
      <c r="H30" s="22">
        <f t="shared" si="5"/>
        <v>991.24786324786328</v>
      </c>
      <c r="I30" s="11" t="s">
        <v>56</v>
      </c>
    </row>
    <row r="31" spans="1:9" x14ac:dyDescent="0.25">
      <c r="A31" s="24" t="s">
        <v>26</v>
      </c>
      <c r="B31" s="3" t="s">
        <v>161</v>
      </c>
      <c r="C31" s="3" t="s">
        <v>14</v>
      </c>
      <c r="D31" s="11">
        <v>1</v>
      </c>
      <c r="E31" s="13">
        <v>1167.2</v>
      </c>
      <c r="F31" s="21">
        <f t="shared" si="3"/>
        <v>1167.2</v>
      </c>
      <c r="G31" s="22">
        <f t="shared" si="4"/>
        <v>897.84615384615381</v>
      </c>
      <c r="H31" s="22">
        <f t="shared" si="5"/>
        <v>897.84615384615381</v>
      </c>
      <c r="I31" s="11" t="s">
        <v>56</v>
      </c>
    </row>
    <row r="32" spans="1:9" x14ac:dyDescent="0.25">
      <c r="A32" s="24" t="s">
        <v>74</v>
      </c>
      <c r="B32" s="3" t="s">
        <v>134</v>
      </c>
      <c r="C32" s="3" t="s">
        <v>14</v>
      </c>
      <c r="D32" s="11">
        <v>6</v>
      </c>
      <c r="E32" s="13">
        <v>180.76888888888888</v>
      </c>
      <c r="F32" s="21">
        <f t="shared" si="3"/>
        <v>1084.6133333333332</v>
      </c>
      <c r="G32" s="22">
        <f t="shared" si="4"/>
        <v>139.05299145299145</v>
      </c>
      <c r="H32" s="22">
        <f t="shared" si="5"/>
        <v>834.31794871794864</v>
      </c>
      <c r="I32" s="11" t="s">
        <v>51</v>
      </c>
    </row>
    <row r="33" spans="1:9" x14ac:dyDescent="0.25">
      <c r="A33" s="24" t="s">
        <v>80</v>
      </c>
      <c r="B33" s="3" t="s">
        <v>150</v>
      </c>
      <c r="C33" s="3" t="s">
        <v>14</v>
      </c>
      <c r="D33" s="11">
        <v>1</v>
      </c>
      <c r="E33" s="13">
        <v>919.28888888888889</v>
      </c>
      <c r="F33" s="21">
        <f t="shared" si="3"/>
        <v>919.28888888888889</v>
      </c>
      <c r="G33" s="22">
        <f t="shared" si="4"/>
        <v>707.14529914529908</v>
      </c>
      <c r="H33" s="22">
        <f t="shared" si="5"/>
        <v>707.14529914529908</v>
      </c>
      <c r="I33" s="11" t="s">
        <v>57</v>
      </c>
    </row>
    <row r="34" spans="1:9" x14ac:dyDescent="0.25">
      <c r="A34" s="24" t="s">
        <v>76</v>
      </c>
      <c r="B34" s="3" t="s">
        <v>113</v>
      </c>
      <c r="C34" s="3" t="s">
        <v>14</v>
      </c>
      <c r="D34" s="11">
        <v>5</v>
      </c>
      <c r="E34" s="13">
        <v>147.86666666666667</v>
      </c>
      <c r="F34" s="21">
        <f t="shared" si="3"/>
        <v>739.33333333333337</v>
      </c>
      <c r="G34" s="22">
        <f t="shared" si="4"/>
        <v>113.74358974358975</v>
      </c>
      <c r="H34" s="22">
        <f t="shared" si="5"/>
        <v>568.71794871794873</v>
      </c>
      <c r="I34" s="11" t="s">
        <v>57</v>
      </c>
    </row>
    <row r="35" spans="1:9" x14ac:dyDescent="0.25">
      <c r="A35" s="24" t="s">
        <v>31</v>
      </c>
      <c r="B35" s="3" t="s">
        <v>170</v>
      </c>
      <c r="C35" s="3" t="s">
        <v>14</v>
      </c>
      <c r="D35" s="11">
        <v>1</v>
      </c>
      <c r="E35" s="13">
        <v>704.48888888888882</v>
      </c>
      <c r="F35" s="21">
        <f t="shared" si="3"/>
        <v>704.48888888888882</v>
      </c>
      <c r="G35" s="22">
        <f t="shared" si="4"/>
        <v>541.91452991452979</v>
      </c>
      <c r="H35" s="22">
        <f t="shared" si="5"/>
        <v>541.91452991452979</v>
      </c>
      <c r="I35" s="11" t="s">
        <v>54</v>
      </c>
    </row>
    <row r="36" spans="1:9" x14ac:dyDescent="0.25">
      <c r="A36" s="24" t="s">
        <v>102</v>
      </c>
      <c r="B36" s="3" t="s">
        <v>103</v>
      </c>
      <c r="C36" s="3" t="s">
        <v>14</v>
      </c>
      <c r="D36" s="11">
        <v>1</v>
      </c>
      <c r="E36" s="13">
        <v>699.28888888888889</v>
      </c>
      <c r="F36" s="21">
        <f t="shared" si="3"/>
        <v>699.28888888888889</v>
      </c>
      <c r="G36" s="22">
        <f t="shared" si="4"/>
        <v>537.91452991452991</v>
      </c>
      <c r="H36" s="22">
        <f t="shared" si="5"/>
        <v>537.91452991452991</v>
      </c>
      <c r="I36" s="11" t="s">
        <v>55</v>
      </c>
    </row>
    <row r="37" spans="1:9" x14ac:dyDescent="0.25">
      <c r="A37" s="24" t="s">
        <v>91</v>
      </c>
      <c r="B37" s="3" t="s">
        <v>92</v>
      </c>
      <c r="C37" s="3" t="s">
        <v>14</v>
      </c>
      <c r="D37" s="11">
        <v>8</v>
      </c>
      <c r="E37" s="13">
        <v>85.666666666666657</v>
      </c>
      <c r="F37" s="21">
        <f t="shared" si="3"/>
        <v>685.33333333333326</v>
      </c>
      <c r="G37" s="22">
        <f t="shared" si="4"/>
        <v>65.897435897435884</v>
      </c>
      <c r="H37" s="22">
        <f t="shared" si="5"/>
        <v>527.17948717948707</v>
      </c>
      <c r="I37" s="11" t="s">
        <v>52</v>
      </c>
    </row>
    <row r="38" spans="1:9" x14ac:dyDescent="0.25">
      <c r="A38" s="24" t="s">
        <v>84</v>
      </c>
      <c r="B38" s="3" t="s">
        <v>141</v>
      </c>
      <c r="C38" s="3" t="s">
        <v>14</v>
      </c>
      <c r="D38" s="11">
        <v>6</v>
      </c>
      <c r="E38" s="13">
        <v>109.2</v>
      </c>
      <c r="F38" s="21">
        <f t="shared" si="3"/>
        <v>655.20000000000005</v>
      </c>
      <c r="G38" s="22">
        <f t="shared" si="4"/>
        <v>84</v>
      </c>
      <c r="H38" s="22">
        <f t="shared" si="5"/>
        <v>504</v>
      </c>
      <c r="I38" s="11" t="s">
        <v>54</v>
      </c>
    </row>
    <row r="39" spans="1:9" x14ac:dyDescent="0.25">
      <c r="A39" s="24" t="s">
        <v>66</v>
      </c>
      <c r="B39" s="3" t="s">
        <v>101</v>
      </c>
      <c r="C39" s="3" t="s">
        <v>14</v>
      </c>
      <c r="D39" s="11">
        <v>1</v>
      </c>
      <c r="E39" s="13">
        <v>645.95555555555552</v>
      </c>
      <c r="F39" s="21">
        <f t="shared" si="3"/>
        <v>645.95555555555552</v>
      </c>
      <c r="G39" s="22">
        <f t="shared" si="4"/>
        <v>496.88888888888886</v>
      </c>
      <c r="H39" s="22">
        <f t="shared" si="5"/>
        <v>496.88888888888886</v>
      </c>
      <c r="I39" s="11" t="s">
        <v>57</v>
      </c>
    </row>
    <row r="40" spans="1:9" x14ac:dyDescent="0.25">
      <c r="A40" s="24" t="s">
        <v>71</v>
      </c>
      <c r="B40" s="3" t="s">
        <v>145</v>
      </c>
      <c r="C40" s="3" t="s">
        <v>14</v>
      </c>
      <c r="D40" s="11">
        <v>1</v>
      </c>
      <c r="E40" s="13">
        <v>636.08888888888885</v>
      </c>
      <c r="F40" s="21">
        <f t="shared" si="3"/>
        <v>636.08888888888885</v>
      </c>
      <c r="G40" s="22">
        <f t="shared" si="4"/>
        <v>489.29914529914527</v>
      </c>
      <c r="H40" s="22">
        <f t="shared" si="5"/>
        <v>489.29914529914527</v>
      </c>
      <c r="I40" s="11" t="s">
        <v>56</v>
      </c>
    </row>
    <row r="41" spans="1:9" x14ac:dyDescent="0.25">
      <c r="A41" s="24" t="s">
        <v>75</v>
      </c>
      <c r="B41" s="3" t="s">
        <v>95</v>
      </c>
      <c r="C41" s="3" t="s">
        <v>14</v>
      </c>
      <c r="D41" s="11">
        <v>1</v>
      </c>
      <c r="E41" s="13">
        <v>635.09777777777776</v>
      </c>
      <c r="F41" s="21">
        <f t="shared" si="3"/>
        <v>635.09777777777776</v>
      </c>
      <c r="G41" s="22">
        <f t="shared" si="4"/>
        <v>488.53675213675211</v>
      </c>
      <c r="H41" s="22">
        <f t="shared" si="5"/>
        <v>488.53675213675211</v>
      </c>
      <c r="I41" s="11" t="s">
        <v>51</v>
      </c>
    </row>
    <row r="42" spans="1:9" x14ac:dyDescent="0.25">
      <c r="A42" s="24" t="s">
        <v>50</v>
      </c>
      <c r="B42" s="3" t="s">
        <v>166</v>
      </c>
      <c r="C42" s="3" t="s">
        <v>14</v>
      </c>
      <c r="D42" s="11">
        <v>1</v>
      </c>
      <c r="E42" s="13">
        <v>623.4666666666667</v>
      </c>
      <c r="F42" s="21">
        <f t="shared" si="3"/>
        <v>623.4666666666667</v>
      </c>
      <c r="G42" s="22">
        <f t="shared" si="4"/>
        <v>479.58974358974359</v>
      </c>
      <c r="H42" s="22">
        <f t="shared" si="5"/>
        <v>479.58974358974359</v>
      </c>
      <c r="I42" s="11" t="s">
        <v>57</v>
      </c>
    </row>
    <row r="43" spans="1:9" x14ac:dyDescent="0.25">
      <c r="A43" s="24" t="s">
        <v>23</v>
      </c>
      <c r="B43" s="3" t="s">
        <v>160</v>
      </c>
      <c r="C43" s="3" t="s">
        <v>14</v>
      </c>
      <c r="D43" s="11">
        <v>1</v>
      </c>
      <c r="E43" s="13">
        <v>607.11111111111109</v>
      </c>
      <c r="F43" s="21">
        <f t="shared" si="3"/>
        <v>607.11111111111109</v>
      </c>
      <c r="G43" s="22">
        <f t="shared" si="4"/>
        <v>467.008547008547</v>
      </c>
      <c r="H43" s="22">
        <f t="shared" si="5"/>
        <v>467.008547008547</v>
      </c>
      <c r="I43" s="11" t="s">
        <v>56</v>
      </c>
    </row>
    <row r="44" spans="1:9" x14ac:dyDescent="0.25">
      <c r="A44" s="24" t="s">
        <v>25</v>
      </c>
      <c r="B44" s="3" t="s">
        <v>140</v>
      </c>
      <c r="C44" s="3" t="s">
        <v>14</v>
      </c>
      <c r="D44" s="11">
        <v>8</v>
      </c>
      <c r="E44" s="13">
        <v>65.288888888888891</v>
      </c>
      <c r="F44" s="21">
        <f t="shared" si="3"/>
        <v>522.31111111111113</v>
      </c>
      <c r="G44" s="22">
        <f t="shared" si="4"/>
        <v>50.222222222222221</v>
      </c>
      <c r="H44" s="22">
        <f t="shared" si="5"/>
        <v>401.77777777777777</v>
      </c>
      <c r="I44" s="11" t="s">
        <v>54</v>
      </c>
    </row>
    <row r="45" spans="1:9" x14ac:dyDescent="0.25">
      <c r="A45" s="24" t="s">
        <v>131</v>
      </c>
      <c r="B45" s="3" t="s">
        <v>132</v>
      </c>
      <c r="C45" s="3" t="s">
        <v>14</v>
      </c>
      <c r="D45" s="11">
        <v>1</v>
      </c>
      <c r="E45" s="13">
        <v>498.11555555555549</v>
      </c>
      <c r="F45" s="21">
        <f t="shared" si="3"/>
        <v>498.11555555555549</v>
      </c>
      <c r="G45" s="22">
        <f t="shared" si="4"/>
        <v>383.16581196581188</v>
      </c>
      <c r="H45" s="22">
        <f t="shared" si="5"/>
        <v>383.16581196581188</v>
      </c>
      <c r="I45" s="11" t="s">
        <v>53</v>
      </c>
    </row>
    <row r="46" spans="1:9" x14ac:dyDescent="0.25">
      <c r="A46" s="24" t="s">
        <v>1</v>
      </c>
      <c r="B46" s="3" t="s">
        <v>158</v>
      </c>
      <c r="C46" s="3" t="s">
        <v>14</v>
      </c>
      <c r="D46" s="11">
        <v>3</v>
      </c>
      <c r="E46" s="13">
        <v>156.24</v>
      </c>
      <c r="F46" s="21">
        <f t="shared" si="3"/>
        <v>468.72</v>
      </c>
      <c r="G46" s="22">
        <f t="shared" si="4"/>
        <v>120.18461538461538</v>
      </c>
      <c r="H46" s="22">
        <f t="shared" si="5"/>
        <v>360.55384615384617</v>
      </c>
      <c r="I46" s="11" t="s">
        <v>51</v>
      </c>
    </row>
    <row r="47" spans="1:9" x14ac:dyDescent="0.25">
      <c r="A47" s="24" t="s">
        <v>46</v>
      </c>
      <c r="B47" s="3" t="s">
        <v>128</v>
      </c>
      <c r="C47" s="3" t="s">
        <v>14</v>
      </c>
      <c r="D47" s="11">
        <v>2</v>
      </c>
      <c r="E47" s="13">
        <v>209.28888888888889</v>
      </c>
      <c r="F47" s="21">
        <f t="shared" si="3"/>
        <v>418.57777777777778</v>
      </c>
      <c r="G47" s="22">
        <f t="shared" si="4"/>
        <v>160.99145299145297</v>
      </c>
      <c r="H47" s="22">
        <f t="shared" si="5"/>
        <v>321.98290598290595</v>
      </c>
      <c r="I47" s="11" t="s">
        <v>51</v>
      </c>
    </row>
    <row r="48" spans="1:9" x14ac:dyDescent="0.25">
      <c r="A48" s="24" t="s">
        <v>64</v>
      </c>
      <c r="B48" s="3" t="s">
        <v>110</v>
      </c>
      <c r="C48" s="3" t="s">
        <v>14</v>
      </c>
      <c r="D48" s="11">
        <v>1</v>
      </c>
      <c r="E48" s="13">
        <v>417.86666666666662</v>
      </c>
      <c r="F48" s="21">
        <f t="shared" si="3"/>
        <v>417.86666666666662</v>
      </c>
      <c r="G48" s="22">
        <f t="shared" si="4"/>
        <v>321.4358974358974</v>
      </c>
      <c r="H48" s="22">
        <f t="shared" si="5"/>
        <v>321.4358974358974</v>
      </c>
      <c r="I48" s="11" t="s">
        <v>51</v>
      </c>
    </row>
    <row r="49" spans="1:9" x14ac:dyDescent="0.25">
      <c r="A49" s="24" t="s">
        <v>35</v>
      </c>
      <c r="B49" s="3" t="s">
        <v>155</v>
      </c>
      <c r="C49" s="3" t="s">
        <v>14</v>
      </c>
      <c r="D49" s="11">
        <v>1</v>
      </c>
      <c r="E49" s="13">
        <v>386.66666666666663</v>
      </c>
      <c r="F49" s="21">
        <f t="shared" si="3"/>
        <v>386.66666666666663</v>
      </c>
      <c r="G49" s="22">
        <f t="shared" si="4"/>
        <v>297.4358974358974</v>
      </c>
      <c r="H49" s="22">
        <f t="shared" si="5"/>
        <v>297.4358974358974</v>
      </c>
      <c r="I49" s="11" t="s">
        <v>57</v>
      </c>
    </row>
    <row r="50" spans="1:9" x14ac:dyDescent="0.25">
      <c r="A50" s="24" t="s">
        <v>72</v>
      </c>
      <c r="B50" s="3" t="s">
        <v>146</v>
      </c>
      <c r="C50" s="3" t="s">
        <v>14</v>
      </c>
      <c r="D50" s="11">
        <v>1</v>
      </c>
      <c r="E50" s="13">
        <v>328.90222222222224</v>
      </c>
      <c r="F50" s="21">
        <f t="shared" si="3"/>
        <v>328.90222222222224</v>
      </c>
      <c r="G50" s="22">
        <f t="shared" si="4"/>
        <v>253.00170940170941</v>
      </c>
      <c r="H50" s="22">
        <f t="shared" si="5"/>
        <v>253.00170940170941</v>
      </c>
      <c r="I50" s="11" t="s">
        <v>51</v>
      </c>
    </row>
    <row r="51" spans="1:9" x14ac:dyDescent="0.25">
      <c r="A51" s="24" t="s">
        <v>20</v>
      </c>
      <c r="B51" s="3" t="s">
        <v>129</v>
      </c>
      <c r="C51" s="3" t="s">
        <v>14</v>
      </c>
      <c r="D51" s="11">
        <v>1</v>
      </c>
      <c r="E51" s="13">
        <v>326.44444444444446</v>
      </c>
      <c r="F51" s="21">
        <f t="shared" si="3"/>
        <v>326.44444444444446</v>
      </c>
      <c r="G51" s="22">
        <f t="shared" si="4"/>
        <v>251.11111111111111</v>
      </c>
      <c r="H51" s="22">
        <f t="shared" si="5"/>
        <v>251.11111111111111</v>
      </c>
      <c r="I51" s="11" t="s">
        <v>55</v>
      </c>
    </row>
    <row r="52" spans="1:9" x14ac:dyDescent="0.25">
      <c r="A52" s="24" t="s">
        <v>62</v>
      </c>
      <c r="B52" s="3" t="s">
        <v>156</v>
      </c>
      <c r="C52" s="3" t="s">
        <v>14</v>
      </c>
      <c r="D52" s="11">
        <v>3</v>
      </c>
      <c r="E52" s="13">
        <v>98.844444444444434</v>
      </c>
      <c r="F52" s="21">
        <f t="shared" si="3"/>
        <v>296.5333333333333</v>
      </c>
      <c r="G52" s="22">
        <f t="shared" si="4"/>
        <v>76.03418803418802</v>
      </c>
      <c r="H52" s="22">
        <f t="shared" si="5"/>
        <v>228.10256410256406</v>
      </c>
      <c r="I52" s="11" t="s">
        <v>55</v>
      </c>
    </row>
    <row r="53" spans="1:9" x14ac:dyDescent="0.25">
      <c r="A53" s="24" t="s">
        <v>27</v>
      </c>
      <c r="B53" s="3" t="s">
        <v>127</v>
      </c>
      <c r="C53" s="3" t="s">
        <v>14</v>
      </c>
      <c r="D53" s="11">
        <v>2</v>
      </c>
      <c r="E53" s="13">
        <v>126.8</v>
      </c>
      <c r="F53" s="21">
        <f t="shared" si="3"/>
        <v>253.6</v>
      </c>
      <c r="G53" s="22">
        <f t="shared" si="4"/>
        <v>97.538461538461533</v>
      </c>
      <c r="H53" s="22">
        <f t="shared" si="5"/>
        <v>195.07692307692307</v>
      </c>
      <c r="I53" s="11" t="s">
        <v>51</v>
      </c>
    </row>
    <row r="54" spans="1:9" x14ac:dyDescent="0.25">
      <c r="A54" s="24" t="s">
        <v>86</v>
      </c>
      <c r="B54" s="3" t="s">
        <v>137</v>
      </c>
      <c r="C54" s="3" t="s">
        <v>14</v>
      </c>
      <c r="D54" s="11">
        <v>1</v>
      </c>
      <c r="E54" s="13">
        <v>250.98222222222219</v>
      </c>
      <c r="F54" s="21">
        <f t="shared" si="3"/>
        <v>250.98222222222219</v>
      </c>
      <c r="G54" s="22">
        <f t="shared" si="4"/>
        <v>193.06324786324782</v>
      </c>
      <c r="H54" s="22">
        <f t="shared" si="5"/>
        <v>193.06324786324782</v>
      </c>
      <c r="I54" s="11" t="s">
        <v>51</v>
      </c>
    </row>
    <row r="55" spans="1:9" x14ac:dyDescent="0.25">
      <c r="A55" s="24" t="s">
        <v>18</v>
      </c>
      <c r="B55" s="3" t="s">
        <v>142</v>
      </c>
      <c r="C55" s="3" t="s">
        <v>14</v>
      </c>
      <c r="D55" s="11">
        <v>1</v>
      </c>
      <c r="E55" s="13">
        <v>237.99999999999997</v>
      </c>
      <c r="F55" s="21">
        <f t="shared" si="3"/>
        <v>237.99999999999997</v>
      </c>
      <c r="G55" s="22">
        <f t="shared" si="4"/>
        <v>183.07692307692304</v>
      </c>
      <c r="H55" s="22">
        <f t="shared" si="5"/>
        <v>183.07692307692304</v>
      </c>
      <c r="I55" s="11" t="s">
        <v>51</v>
      </c>
    </row>
    <row r="56" spans="1:9" x14ac:dyDescent="0.25">
      <c r="A56" s="24" t="s">
        <v>20</v>
      </c>
      <c r="B56" s="3" t="s">
        <v>129</v>
      </c>
      <c r="C56" s="3" t="s">
        <v>14</v>
      </c>
      <c r="D56" s="11">
        <v>1</v>
      </c>
      <c r="E56" s="13">
        <v>218.05777777777777</v>
      </c>
      <c r="F56" s="21">
        <f t="shared" si="3"/>
        <v>218.05777777777777</v>
      </c>
      <c r="G56" s="22">
        <f t="shared" si="4"/>
        <v>167.73675213675213</v>
      </c>
      <c r="H56" s="22">
        <f t="shared" si="5"/>
        <v>167.73675213675213</v>
      </c>
      <c r="I56" s="11" t="s">
        <v>53</v>
      </c>
    </row>
    <row r="57" spans="1:9" x14ac:dyDescent="0.25">
      <c r="A57" s="24" t="s">
        <v>83</v>
      </c>
      <c r="B57" s="3" t="s">
        <v>159</v>
      </c>
      <c r="C57" s="3" t="s">
        <v>14</v>
      </c>
      <c r="D57" s="11">
        <v>1</v>
      </c>
      <c r="E57" s="13">
        <v>205.37777777777777</v>
      </c>
      <c r="F57" s="21">
        <f t="shared" si="3"/>
        <v>205.37777777777777</v>
      </c>
      <c r="G57" s="22">
        <f t="shared" si="4"/>
        <v>157.98290598290598</v>
      </c>
      <c r="H57" s="22">
        <f t="shared" si="5"/>
        <v>157.98290598290598</v>
      </c>
      <c r="I57" s="11" t="s">
        <v>57</v>
      </c>
    </row>
    <row r="58" spans="1:9" x14ac:dyDescent="0.25">
      <c r="A58" s="24" t="s">
        <v>19</v>
      </c>
      <c r="B58" s="3" t="s">
        <v>135</v>
      </c>
      <c r="C58" s="3" t="s">
        <v>14</v>
      </c>
      <c r="D58" s="11">
        <v>1</v>
      </c>
      <c r="E58" s="13">
        <v>193.51111111111109</v>
      </c>
      <c r="F58" s="21">
        <f t="shared" si="3"/>
        <v>193.51111111111109</v>
      </c>
      <c r="G58" s="22">
        <f t="shared" si="4"/>
        <v>148.85470085470084</v>
      </c>
      <c r="H58" s="22">
        <f t="shared" si="5"/>
        <v>148.85470085470084</v>
      </c>
      <c r="I58" s="11" t="s">
        <v>57</v>
      </c>
    </row>
    <row r="59" spans="1:9" x14ac:dyDescent="0.25">
      <c r="A59" s="24" t="s">
        <v>30</v>
      </c>
      <c r="B59" s="3" t="s">
        <v>163</v>
      </c>
      <c r="C59" s="3" t="s">
        <v>14</v>
      </c>
      <c r="D59" s="11">
        <v>1</v>
      </c>
      <c r="E59" s="13">
        <v>188.57777777777778</v>
      </c>
      <c r="F59" s="21">
        <f t="shared" si="3"/>
        <v>188.57777777777778</v>
      </c>
      <c r="G59" s="22">
        <f t="shared" si="4"/>
        <v>145.05982905982907</v>
      </c>
      <c r="H59" s="22">
        <f t="shared" si="5"/>
        <v>145.05982905982907</v>
      </c>
      <c r="I59" s="11" t="s">
        <v>56</v>
      </c>
    </row>
    <row r="60" spans="1:9" x14ac:dyDescent="0.25">
      <c r="A60" s="24" t="s">
        <v>22</v>
      </c>
      <c r="B60" s="3" t="s">
        <v>122</v>
      </c>
      <c r="C60" s="3" t="s">
        <v>14</v>
      </c>
      <c r="D60" s="11">
        <v>9</v>
      </c>
      <c r="E60" s="13">
        <v>20.124444444444443</v>
      </c>
      <c r="F60" s="21">
        <f t="shared" si="3"/>
        <v>181.11999999999998</v>
      </c>
      <c r="G60" s="22">
        <f t="shared" si="4"/>
        <v>15.480341880341879</v>
      </c>
      <c r="H60" s="22">
        <f t="shared" si="5"/>
        <v>139.32307692307691</v>
      </c>
      <c r="I60" s="11" t="s">
        <v>55</v>
      </c>
    </row>
    <row r="61" spans="1:9" x14ac:dyDescent="0.25">
      <c r="A61" s="24" t="s">
        <v>74</v>
      </c>
      <c r="B61" s="3" t="s">
        <v>134</v>
      </c>
      <c r="C61" s="3" t="s">
        <v>14</v>
      </c>
      <c r="D61" s="11">
        <v>1</v>
      </c>
      <c r="E61" s="13">
        <v>180.76888888888888</v>
      </c>
      <c r="F61" s="21">
        <f t="shared" si="3"/>
        <v>180.76888888888888</v>
      </c>
      <c r="G61" s="22">
        <f t="shared" si="4"/>
        <v>139.05299145299145</v>
      </c>
      <c r="H61" s="22">
        <f t="shared" si="5"/>
        <v>139.05299145299145</v>
      </c>
      <c r="I61" s="11" t="s">
        <v>56</v>
      </c>
    </row>
    <row r="62" spans="1:9" x14ac:dyDescent="0.25">
      <c r="A62" s="24" t="s">
        <v>2</v>
      </c>
      <c r="B62" s="3" t="s">
        <v>93</v>
      </c>
      <c r="C62" s="3" t="s">
        <v>14</v>
      </c>
      <c r="D62" s="11">
        <v>2</v>
      </c>
      <c r="E62" s="13">
        <v>80.306666666666658</v>
      </c>
      <c r="F62" s="21">
        <f t="shared" si="3"/>
        <v>160.61333333333332</v>
      </c>
      <c r="G62" s="22">
        <f t="shared" si="4"/>
        <v>61.774358974358968</v>
      </c>
      <c r="H62" s="22">
        <f t="shared" si="5"/>
        <v>123.54871794871794</v>
      </c>
      <c r="I62" s="11" t="s">
        <v>52</v>
      </c>
    </row>
    <row r="63" spans="1:9" x14ac:dyDescent="0.25">
      <c r="A63" s="24" t="s">
        <v>24</v>
      </c>
      <c r="B63" s="3" t="s">
        <v>124</v>
      </c>
      <c r="C63" s="3" t="s">
        <v>14</v>
      </c>
      <c r="D63" s="11">
        <v>1</v>
      </c>
      <c r="E63" s="13">
        <v>129.42222222222222</v>
      </c>
      <c r="F63" s="21">
        <f t="shared" si="3"/>
        <v>129.42222222222222</v>
      </c>
      <c r="G63" s="22">
        <f t="shared" si="4"/>
        <v>99.555555555555543</v>
      </c>
      <c r="H63" s="22">
        <f t="shared" si="5"/>
        <v>99.555555555555543</v>
      </c>
      <c r="I63" s="11" t="s">
        <v>55</v>
      </c>
    </row>
    <row r="64" spans="1:9" x14ac:dyDescent="0.25">
      <c r="A64" s="24" t="s">
        <v>49</v>
      </c>
      <c r="B64" s="3" t="s">
        <v>149</v>
      </c>
      <c r="C64" s="3" t="s">
        <v>14</v>
      </c>
      <c r="D64" s="11">
        <v>2</v>
      </c>
      <c r="E64" s="13">
        <v>63.591111111111111</v>
      </c>
      <c r="F64" s="21">
        <f t="shared" si="3"/>
        <v>127.18222222222222</v>
      </c>
      <c r="G64" s="22">
        <f t="shared" si="4"/>
        <v>48.916239316239313</v>
      </c>
      <c r="H64" s="22">
        <f t="shared" si="5"/>
        <v>97.832478632478626</v>
      </c>
      <c r="I64" s="11" t="s">
        <v>57</v>
      </c>
    </row>
    <row r="65" spans="1:9" x14ac:dyDescent="0.25">
      <c r="A65" s="24" t="s">
        <v>28</v>
      </c>
      <c r="B65" s="3" t="s">
        <v>169</v>
      </c>
      <c r="C65" s="3" t="s">
        <v>14</v>
      </c>
      <c r="D65" s="11">
        <v>1</v>
      </c>
      <c r="E65" s="13">
        <v>126.8</v>
      </c>
      <c r="F65" s="21">
        <f t="shared" si="3"/>
        <v>126.8</v>
      </c>
      <c r="G65" s="22">
        <f t="shared" si="4"/>
        <v>97.538461538461533</v>
      </c>
      <c r="H65" s="22">
        <f t="shared" si="5"/>
        <v>97.538461538461533</v>
      </c>
      <c r="I65" s="11" t="s">
        <v>51</v>
      </c>
    </row>
    <row r="66" spans="1:9" x14ac:dyDescent="0.25">
      <c r="A66" s="24" t="s">
        <v>87</v>
      </c>
      <c r="B66" s="3" t="s">
        <v>172</v>
      </c>
      <c r="C66" s="3" t="s">
        <v>14</v>
      </c>
      <c r="D66" s="11">
        <v>1</v>
      </c>
      <c r="E66" s="13">
        <v>124.17777777777778</v>
      </c>
      <c r="F66" s="21">
        <f t="shared" si="3"/>
        <v>124.17777777777778</v>
      </c>
      <c r="G66" s="22">
        <f t="shared" si="4"/>
        <v>95.521367521367523</v>
      </c>
      <c r="H66" s="22">
        <f t="shared" si="5"/>
        <v>95.521367521367523</v>
      </c>
      <c r="I66" s="11" t="s">
        <v>53</v>
      </c>
    </row>
    <row r="67" spans="1:9" x14ac:dyDescent="0.25">
      <c r="A67" s="24" t="s">
        <v>63</v>
      </c>
      <c r="B67" s="3" t="s">
        <v>133</v>
      </c>
      <c r="C67" s="3" t="s">
        <v>14</v>
      </c>
      <c r="D67" s="11">
        <v>1</v>
      </c>
      <c r="E67" s="13">
        <v>114.48888888888889</v>
      </c>
      <c r="F67" s="21">
        <f t="shared" si="3"/>
        <v>114.48888888888889</v>
      </c>
      <c r="G67" s="22">
        <f t="shared" si="4"/>
        <v>88.068376068376068</v>
      </c>
      <c r="H67" s="22">
        <f t="shared" si="5"/>
        <v>88.068376068376068</v>
      </c>
      <c r="I67" s="11" t="s">
        <v>51</v>
      </c>
    </row>
    <row r="68" spans="1:9" x14ac:dyDescent="0.25">
      <c r="A68" s="24" t="s">
        <v>12</v>
      </c>
      <c r="B68" s="3" t="s">
        <v>144</v>
      </c>
      <c r="C68" s="3" t="s">
        <v>14</v>
      </c>
      <c r="D68" s="11">
        <v>1</v>
      </c>
      <c r="E68" s="13">
        <v>111.13333333333333</v>
      </c>
      <c r="F68" s="21">
        <f t="shared" si="3"/>
        <v>111.13333333333333</v>
      </c>
      <c r="G68" s="22">
        <f t="shared" si="4"/>
        <v>85.487179487179475</v>
      </c>
      <c r="H68" s="22">
        <f t="shared" si="5"/>
        <v>85.487179487179475</v>
      </c>
      <c r="I68" s="11" t="s">
        <v>57</v>
      </c>
    </row>
    <row r="69" spans="1:9" x14ac:dyDescent="0.25">
      <c r="A69" s="24" t="s">
        <v>29</v>
      </c>
      <c r="B69" s="3" t="s">
        <v>168</v>
      </c>
      <c r="C69" s="3" t="s">
        <v>14</v>
      </c>
      <c r="D69" s="11">
        <v>1</v>
      </c>
      <c r="E69" s="13">
        <v>77.73333333333332</v>
      </c>
      <c r="F69" s="21">
        <f t="shared" si="3"/>
        <v>77.73333333333332</v>
      </c>
      <c r="G69" s="22">
        <f t="shared" si="4"/>
        <v>59.794871794871781</v>
      </c>
      <c r="H69" s="22">
        <f t="shared" si="5"/>
        <v>59.794871794871781</v>
      </c>
      <c r="I69" s="11" t="s">
        <v>52</v>
      </c>
    </row>
    <row r="70" spans="1:9" x14ac:dyDescent="0.25">
      <c r="A70" s="24" t="s">
        <v>0</v>
      </c>
      <c r="B70" s="3" t="s">
        <v>173</v>
      </c>
      <c r="C70" s="3" t="s">
        <v>14</v>
      </c>
      <c r="D70" s="11">
        <v>8</v>
      </c>
      <c r="E70" s="13">
        <v>7.0444444444444443</v>
      </c>
      <c r="F70" s="21">
        <f t="shared" si="3"/>
        <v>56.355555555555554</v>
      </c>
      <c r="G70" s="22">
        <f t="shared" si="4"/>
        <v>5.4188034188034182</v>
      </c>
      <c r="H70" s="22">
        <f t="shared" si="5"/>
        <v>43.350427350427346</v>
      </c>
      <c r="I70" s="11" t="s">
        <v>56</v>
      </c>
    </row>
    <row r="71" spans="1:9" x14ac:dyDescent="0.25">
      <c r="A71" s="24" t="s">
        <v>17</v>
      </c>
      <c r="B71" s="3" t="s">
        <v>114</v>
      </c>
      <c r="C71" s="3" t="s">
        <v>14</v>
      </c>
      <c r="D71" s="11">
        <v>1</v>
      </c>
      <c r="E71" s="13">
        <v>42.591111111111111</v>
      </c>
      <c r="F71" s="21">
        <f t="shared" ref="F71:F88" si="6">D71*E71</f>
        <v>42.591111111111111</v>
      </c>
      <c r="G71" s="22">
        <f t="shared" ref="G71:G88" si="7">E71/1.3</f>
        <v>32.76239316239316</v>
      </c>
      <c r="H71" s="22">
        <f t="shared" ref="H71:H88" si="8">D71*G71</f>
        <v>32.76239316239316</v>
      </c>
      <c r="I71" s="11" t="s">
        <v>55</v>
      </c>
    </row>
    <row r="72" spans="1:9" x14ac:dyDescent="0.25">
      <c r="A72" s="24" t="s">
        <v>15</v>
      </c>
      <c r="B72" s="3" t="s">
        <v>121</v>
      </c>
      <c r="C72" s="3" t="s">
        <v>14</v>
      </c>
      <c r="D72" s="11">
        <v>1</v>
      </c>
      <c r="E72" s="13">
        <v>23.955555555555552</v>
      </c>
      <c r="F72" s="21">
        <f t="shared" si="6"/>
        <v>23.955555555555552</v>
      </c>
      <c r="G72" s="22">
        <f t="shared" si="7"/>
        <v>18.427350427350426</v>
      </c>
      <c r="H72" s="22">
        <f t="shared" si="8"/>
        <v>18.427350427350426</v>
      </c>
      <c r="I72" s="11" t="s">
        <v>53</v>
      </c>
    </row>
    <row r="73" spans="1:9" x14ac:dyDescent="0.25">
      <c r="A73" s="24" t="s">
        <v>108</v>
      </c>
      <c r="B73" s="3" t="s">
        <v>109</v>
      </c>
      <c r="C73" s="3" t="s">
        <v>14</v>
      </c>
      <c r="D73" s="11">
        <v>17</v>
      </c>
      <c r="E73" s="13">
        <v>0.92888888888888888</v>
      </c>
      <c r="F73" s="21">
        <f t="shared" si="6"/>
        <v>15.79111111111111</v>
      </c>
      <c r="G73" s="22">
        <f t="shared" si="7"/>
        <v>0.71452991452991454</v>
      </c>
      <c r="H73" s="22">
        <f t="shared" si="8"/>
        <v>12.147008547008546</v>
      </c>
      <c r="I73" s="11" t="s">
        <v>53</v>
      </c>
    </row>
    <row r="74" spans="1:9" x14ac:dyDescent="0.25">
      <c r="A74" s="24" t="s">
        <v>16</v>
      </c>
      <c r="B74" s="3" t="s">
        <v>115</v>
      </c>
      <c r="C74" s="3" t="s">
        <v>14</v>
      </c>
      <c r="D74" s="11">
        <v>3</v>
      </c>
      <c r="E74" s="13">
        <v>4.666666666666667</v>
      </c>
      <c r="F74" s="21">
        <f t="shared" si="6"/>
        <v>14</v>
      </c>
      <c r="G74" s="22">
        <f t="shared" si="7"/>
        <v>3.5897435897435899</v>
      </c>
      <c r="H74" s="22">
        <f t="shared" si="8"/>
        <v>10.76923076923077</v>
      </c>
      <c r="I74" s="11" t="s">
        <v>53</v>
      </c>
    </row>
    <row r="75" spans="1:9" x14ac:dyDescent="0.25">
      <c r="A75" s="24" t="s">
        <v>36</v>
      </c>
      <c r="B75" s="3" t="s">
        <v>117</v>
      </c>
      <c r="C75" s="3" t="s">
        <v>14</v>
      </c>
      <c r="D75" s="11">
        <v>1</v>
      </c>
      <c r="E75" s="13">
        <v>9.9600000000000009</v>
      </c>
      <c r="F75" s="21">
        <f t="shared" si="6"/>
        <v>9.9600000000000009</v>
      </c>
      <c r="G75" s="22">
        <f t="shared" si="7"/>
        <v>7.6615384615384619</v>
      </c>
      <c r="H75" s="22">
        <f t="shared" si="8"/>
        <v>7.6615384615384619</v>
      </c>
      <c r="I75" s="11" t="s">
        <v>56</v>
      </c>
    </row>
    <row r="76" spans="1:9" x14ac:dyDescent="0.25">
      <c r="A76" s="24" t="s">
        <v>37</v>
      </c>
      <c r="B76" s="3" t="s">
        <v>148</v>
      </c>
      <c r="C76" s="3" t="s">
        <v>14</v>
      </c>
      <c r="D76" s="11">
        <v>2</v>
      </c>
      <c r="E76" s="13">
        <v>3.7022222222222219</v>
      </c>
      <c r="F76" s="21">
        <f t="shared" si="6"/>
        <v>7.4044444444444437</v>
      </c>
      <c r="G76" s="22">
        <f t="shared" si="7"/>
        <v>2.8478632478632475</v>
      </c>
      <c r="H76" s="22">
        <f t="shared" si="8"/>
        <v>5.695726495726495</v>
      </c>
      <c r="I76" s="11" t="s">
        <v>57</v>
      </c>
    </row>
    <row r="77" spans="1:9" x14ac:dyDescent="0.25">
      <c r="A77" s="24" t="s">
        <v>82</v>
      </c>
      <c r="B77" s="3" t="s">
        <v>119</v>
      </c>
      <c r="C77" s="3" t="s">
        <v>14</v>
      </c>
      <c r="D77" s="11">
        <v>3</v>
      </c>
      <c r="E77" s="13">
        <v>1.9644444444444444</v>
      </c>
      <c r="F77" s="21">
        <f t="shared" si="6"/>
        <v>5.8933333333333335</v>
      </c>
      <c r="G77" s="22">
        <f t="shared" si="7"/>
        <v>1.5111111111111111</v>
      </c>
      <c r="H77" s="22">
        <f t="shared" si="8"/>
        <v>4.5333333333333332</v>
      </c>
      <c r="I77" s="11" t="s">
        <v>53</v>
      </c>
    </row>
    <row r="78" spans="1:9" x14ac:dyDescent="0.25">
      <c r="A78" s="24" t="s">
        <v>77</v>
      </c>
      <c r="B78" s="3" t="s">
        <v>97</v>
      </c>
      <c r="C78" s="3" t="s">
        <v>14</v>
      </c>
      <c r="D78" s="11">
        <v>1</v>
      </c>
      <c r="E78" s="13">
        <v>2.92</v>
      </c>
      <c r="F78" s="21">
        <f t="shared" si="6"/>
        <v>2.92</v>
      </c>
      <c r="G78" s="22">
        <f t="shared" si="7"/>
        <v>2.2461538461538462</v>
      </c>
      <c r="H78" s="22">
        <f t="shared" si="8"/>
        <v>2.2461538461538462</v>
      </c>
      <c r="I78" s="11" t="s">
        <v>57</v>
      </c>
    </row>
    <row r="79" spans="1:9" x14ac:dyDescent="0.25">
      <c r="A79" s="24" t="s">
        <v>42</v>
      </c>
      <c r="B79" s="3" t="s">
        <v>118</v>
      </c>
      <c r="C79" s="3" t="s">
        <v>14</v>
      </c>
      <c r="D79" s="11">
        <v>8</v>
      </c>
      <c r="E79" s="13">
        <v>0.19111111111111109</v>
      </c>
      <c r="F79" s="21">
        <f t="shared" si="6"/>
        <v>1.5288888888888887</v>
      </c>
      <c r="G79" s="22">
        <f t="shared" si="7"/>
        <v>0.14700854700854699</v>
      </c>
      <c r="H79" s="22">
        <f t="shared" si="8"/>
        <v>1.1760683760683759</v>
      </c>
      <c r="I79" s="11" t="s">
        <v>53</v>
      </c>
    </row>
    <row r="80" spans="1:9" x14ac:dyDescent="0.25">
      <c r="A80" s="24" t="s">
        <v>38</v>
      </c>
      <c r="B80" s="3" t="s">
        <v>123</v>
      </c>
      <c r="C80" s="3" t="s">
        <v>14</v>
      </c>
      <c r="D80" s="11">
        <v>3</v>
      </c>
      <c r="E80" s="13">
        <v>0.45777777777777773</v>
      </c>
      <c r="F80" s="21">
        <f t="shared" si="6"/>
        <v>1.3733333333333331</v>
      </c>
      <c r="G80" s="22">
        <f t="shared" si="7"/>
        <v>0.35213675213675211</v>
      </c>
      <c r="H80" s="22">
        <f t="shared" si="8"/>
        <v>1.0564102564102562</v>
      </c>
      <c r="I80" s="11" t="s">
        <v>53</v>
      </c>
    </row>
    <row r="81" spans="1:9" x14ac:dyDescent="0.25">
      <c r="A81" s="24" t="s">
        <v>40</v>
      </c>
      <c r="B81" s="3" t="s">
        <v>94</v>
      </c>
      <c r="C81" s="3" t="s">
        <v>14</v>
      </c>
      <c r="D81" s="11">
        <v>20</v>
      </c>
      <c r="E81" s="13">
        <v>4.4444444444444446E-2</v>
      </c>
      <c r="F81" s="21">
        <f t="shared" si="6"/>
        <v>0.88888888888888895</v>
      </c>
      <c r="G81" s="22">
        <f t="shared" si="7"/>
        <v>3.4188034188034191E-2</v>
      </c>
      <c r="H81" s="22">
        <f t="shared" si="8"/>
        <v>0.68376068376068377</v>
      </c>
      <c r="I81" s="11" t="s">
        <v>52</v>
      </c>
    </row>
    <row r="82" spans="1:9" x14ac:dyDescent="0.25">
      <c r="A82" s="24" t="s">
        <v>41</v>
      </c>
      <c r="B82" s="3" t="s">
        <v>107</v>
      </c>
      <c r="C82" s="3" t="s">
        <v>14</v>
      </c>
      <c r="D82" s="11">
        <v>20</v>
      </c>
      <c r="E82" s="13">
        <v>4.4444444444444446E-2</v>
      </c>
      <c r="F82" s="21">
        <f t="shared" si="6"/>
        <v>0.88888888888888895</v>
      </c>
      <c r="G82" s="22">
        <f t="shared" si="7"/>
        <v>3.4188034188034191E-2</v>
      </c>
      <c r="H82" s="22">
        <f t="shared" si="8"/>
        <v>0.68376068376068377</v>
      </c>
      <c r="I82" s="11" t="s">
        <v>56</v>
      </c>
    </row>
    <row r="83" spans="1:9" x14ac:dyDescent="0.25">
      <c r="A83" s="24" t="s">
        <v>43</v>
      </c>
      <c r="B83" s="3" t="s">
        <v>116</v>
      </c>
      <c r="C83" s="3" t="s">
        <v>14</v>
      </c>
      <c r="D83" s="11">
        <v>2</v>
      </c>
      <c r="E83" s="13">
        <v>0.11555555555555555</v>
      </c>
      <c r="F83" s="21">
        <f t="shared" si="6"/>
        <v>0.2311111111111111</v>
      </c>
      <c r="G83" s="22">
        <f t="shared" si="7"/>
        <v>8.8888888888888878E-2</v>
      </c>
      <c r="H83" s="22">
        <f t="shared" si="8"/>
        <v>0.17777777777777776</v>
      </c>
      <c r="I83" s="11" t="s">
        <v>53</v>
      </c>
    </row>
    <row r="84" spans="1:9" x14ac:dyDescent="0.25">
      <c r="A84" s="24" t="s">
        <v>69</v>
      </c>
      <c r="B84" s="3" t="s">
        <v>96</v>
      </c>
      <c r="C84" s="3" t="s">
        <v>14</v>
      </c>
      <c r="D84" s="11">
        <v>1</v>
      </c>
      <c r="E84" s="13">
        <v>4.4444444444444446E-2</v>
      </c>
      <c r="F84" s="21">
        <f t="shared" si="6"/>
        <v>4.4444444444444446E-2</v>
      </c>
      <c r="G84" s="22">
        <f t="shared" si="7"/>
        <v>3.4188034188034191E-2</v>
      </c>
      <c r="H84" s="22">
        <f t="shared" si="8"/>
        <v>3.4188034188034191E-2</v>
      </c>
      <c r="I84" s="11" t="s">
        <v>57</v>
      </c>
    </row>
    <row r="85" spans="1:9" x14ac:dyDescent="0.25">
      <c r="A85" s="24" t="s">
        <v>39</v>
      </c>
      <c r="B85" s="3" t="s">
        <v>100</v>
      </c>
      <c r="C85" s="3" t="s">
        <v>14</v>
      </c>
      <c r="D85" s="11">
        <v>1</v>
      </c>
      <c r="E85" s="13">
        <v>4.4444444444444446E-2</v>
      </c>
      <c r="F85" s="21">
        <f t="shared" si="6"/>
        <v>4.4444444444444446E-2</v>
      </c>
      <c r="G85" s="22">
        <f t="shared" si="7"/>
        <v>3.4188034188034191E-2</v>
      </c>
      <c r="H85" s="22">
        <f t="shared" si="8"/>
        <v>3.4188034188034191E-2</v>
      </c>
      <c r="I85" s="11" t="s">
        <v>56</v>
      </c>
    </row>
    <row r="86" spans="1:9" x14ac:dyDescent="0.25">
      <c r="A86" s="24" t="s">
        <v>48</v>
      </c>
      <c r="B86" s="3" t="s">
        <v>104</v>
      </c>
      <c r="C86" s="3" t="s">
        <v>14</v>
      </c>
      <c r="D86" s="11">
        <v>1</v>
      </c>
      <c r="E86" s="13">
        <v>4.4444444444444446E-2</v>
      </c>
      <c r="F86" s="21">
        <f t="shared" si="6"/>
        <v>4.4444444444444446E-2</v>
      </c>
      <c r="G86" s="22">
        <f t="shared" si="7"/>
        <v>3.4188034188034191E-2</v>
      </c>
      <c r="H86" s="22">
        <f t="shared" si="8"/>
        <v>3.4188034188034191E-2</v>
      </c>
      <c r="I86" s="11" t="s">
        <v>57</v>
      </c>
    </row>
    <row r="87" spans="1:9" x14ac:dyDescent="0.25">
      <c r="A87" s="24" t="s">
        <v>47</v>
      </c>
      <c r="B87" s="3" t="s">
        <v>105</v>
      </c>
      <c r="C87" s="3" t="s">
        <v>14</v>
      </c>
      <c r="D87" s="11">
        <v>1</v>
      </c>
      <c r="E87" s="13">
        <v>4.4444444444444446E-2</v>
      </c>
      <c r="F87" s="21">
        <f t="shared" si="6"/>
        <v>4.4444444444444446E-2</v>
      </c>
      <c r="G87" s="22">
        <f t="shared" si="7"/>
        <v>3.4188034188034191E-2</v>
      </c>
      <c r="H87" s="22">
        <f t="shared" si="8"/>
        <v>3.4188034188034191E-2</v>
      </c>
      <c r="I87" s="11" t="s">
        <v>57</v>
      </c>
    </row>
    <row r="88" spans="1:9" x14ac:dyDescent="0.25">
      <c r="A88" s="24" t="s">
        <v>125</v>
      </c>
      <c r="B88" s="3" t="s">
        <v>126</v>
      </c>
      <c r="C88" s="3" t="s">
        <v>14</v>
      </c>
      <c r="D88" s="11">
        <v>1</v>
      </c>
      <c r="E88" s="13">
        <v>4.4444444444444444E-3</v>
      </c>
      <c r="F88" s="21">
        <f t="shared" si="6"/>
        <v>4.4444444444444444E-3</v>
      </c>
      <c r="G88" s="22">
        <f t="shared" si="7"/>
        <v>3.4188034188034188E-3</v>
      </c>
      <c r="H88" s="22">
        <f t="shared" si="8"/>
        <v>3.4188034188034188E-3</v>
      </c>
      <c r="I88" s="11" t="s">
        <v>54</v>
      </c>
    </row>
    <row r="89" spans="1:9" ht="15.75" thickBot="1" x14ac:dyDescent="0.3">
      <c r="A89" s="25"/>
      <c r="B89" s="27"/>
      <c r="C89" s="27"/>
      <c r="D89" s="16"/>
      <c r="E89" s="17"/>
      <c r="F89" s="18">
        <f>SUM(F2:F88)</f>
        <v>179505.67111111112</v>
      </c>
      <c r="G89" s="5"/>
      <c r="H89" s="19">
        <f>SUM(H2:H88)</f>
        <v>138081.28547008563</v>
      </c>
      <c r="I89" s="16"/>
    </row>
    <row r="90" spans="1:9" ht="15.75" thickTop="1" x14ac:dyDescent="0.25">
      <c r="D90" s="15"/>
      <c r="E90" s="14"/>
      <c r="I90" s="15"/>
    </row>
    <row r="91" spans="1:9" s="2" customFormat="1" ht="18.75" x14ac:dyDescent="0.3">
      <c r="A91" s="29" t="s">
        <v>44</v>
      </c>
      <c r="B91" s="30"/>
      <c r="C91" s="30"/>
      <c r="D91" s="30"/>
      <c r="E91" s="30"/>
      <c r="F91" s="30"/>
      <c r="G91" s="30"/>
      <c r="H91" s="30"/>
      <c r="I91" s="30"/>
    </row>
    <row r="92" spans="1:9" s="2" customFormat="1" ht="18.75" x14ac:dyDescent="0.3">
      <c r="A92" s="31" t="s">
        <v>4</v>
      </c>
      <c r="B92" s="32"/>
      <c r="C92" s="32"/>
      <c r="D92" s="32"/>
      <c r="E92" s="32"/>
      <c r="F92" s="32"/>
      <c r="G92" s="32"/>
      <c r="H92" s="32"/>
      <c r="I92" s="32"/>
    </row>
    <row r="93" spans="1:9" s="2" customFormat="1" ht="18.75" x14ac:dyDescent="0.3">
      <c r="A93" s="31" t="s">
        <v>5</v>
      </c>
      <c r="B93" s="32"/>
      <c r="C93" s="32"/>
      <c r="D93" s="32"/>
      <c r="E93" s="32"/>
      <c r="F93" s="32"/>
      <c r="G93" s="32"/>
      <c r="H93" s="32"/>
      <c r="I93" s="32"/>
    </row>
    <row r="94" spans="1:9" s="2" customFormat="1" ht="18.75" x14ac:dyDescent="0.3">
      <c r="A94" s="31" t="s">
        <v>6</v>
      </c>
      <c r="B94" s="32"/>
      <c r="C94" s="32"/>
      <c r="D94" s="32"/>
      <c r="E94" s="32"/>
      <c r="F94" s="32"/>
      <c r="G94" s="32"/>
      <c r="H94" s="32"/>
      <c r="I94" s="32"/>
    </row>
    <row r="95" spans="1:9" s="2" customFormat="1" ht="18.75" x14ac:dyDescent="0.3">
      <c r="A95" s="31" t="s">
        <v>7</v>
      </c>
      <c r="B95" s="32"/>
      <c r="C95" s="32"/>
      <c r="D95" s="32"/>
      <c r="E95" s="32"/>
      <c r="F95" s="32"/>
      <c r="G95" s="32"/>
      <c r="H95" s="32"/>
      <c r="I95" s="32"/>
    </row>
    <row r="96" spans="1:9" s="2" customFormat="1" ht="18.75" x14ac:dyDescent="0.3">
      <c r="A96" s="31" t="s">
        <v>8</v>
      </c>
      <c r="B96" s="32"/>
      <c r="C96" s="32"/>
      <c r="D96" s="32"/>
      <c r="E96" s="32"/>
      <c r="F96" s="32"/>
      <c r="G96" s="32"/>
      <c r="H96" s="32"/>
      <c r="I96" s="32"/>
    </row>
    <row r="97" spans="1:9" s="2" customFormat="1" ht="18.75" x14ac:dyDescent="0.3">
      <c r="A97" s="31" t="s">
        <v>9</v>
      </c>
      <c r="B97" s="32"/>
      <c r="C97" s="32"/>
      <c r="D97" s="32"/>
      <c r="E97" s="32"/>
      <c r="F97" s="32"/>
      <c r="G97" s="32"/>
      <c r="H97" s="32"/>
      <c r="I97" s="32"/>
    </row>
    <row r="98" spans="1:9" s="2" customFormat="1" ht="18.75" x14ac:dyDescent="0.3">
      <c r="A98" s="31" t="s">
        <v>10</v>
      </c>
      <c r="B98" s="32"/>
      <c r="C98" s="32"/>
      <c r="D98" s="32"/>
      <c r="E98" s="32"/>
      <c r="F98" s="32"/>
      <c r="G98" s="32"/>
      <c r="H98" s="32"/>
      <c r="I98" s="32"/>
    </row>
    <row r="99" spans="1:9" s="2" customFormat="1" ht="18.75" x14ac:dyDescent="0.3">
      <c r="A99" s="31" t="s">
        <v>11</v>
      </c>
      <c r="B99" s="32"/>
      <c r="C99" s="32"/>
      <c r="D99" s="32"/>
      <c r="E99" s="32"/>
      <c r="F99" s="32"/>
      <c r="G99" s="32"/>
      <c r="H99" s="32"/>
      <c r="I99" s="32"/>
    </row>
    <row r="100" spans="1:9" x14ac:dyDescent="0.25">
      <c r="D100" s="3"/>
      <c r="E100" s="28"/>
      <c r="F100" s="28"/>
      <c r="G100" s="28"/>
      <c r="H100" s="28"/>
      <c r="I100"/>
    </row>
    <row r="101" spans="1:9" x14ac:dyDescent="0.25">
      <c r="D101" s="3"/>
      <c r="E101" s="28"/>
      <c r="F101" s="28"/>
      <c r="G101" s="28"/>
      <c r="H101" s="28"/>
      <c r="I101"/>
    </row>
    <row r="102" spans="1:9" x14ac:dyDescent="0.25">
      <c r="D102" s="3"/>
      <c r="E102" s="28"/>
      <c r="F102" s="28"/>
      <c r="G102" s="28"/>
      <c r="H102" s="28"/>
      <c r="I102"/>
    </row>
  </sheetData>
  <sortState xmlns:xlrd2="http://schemas.microsoft.com/office/spreadsheetml/2017/richdata2" ref="A2:Q88">
    <sortCondition ref="C2:C88"/>
    <sortCondition descending="1" ref="F2:F88"/>
  </sortState>
  <mergeCells count="9">
    <mergeCell ref="A91:I91"/>
    <mergeCell ref="A92:I92"/>
    <mergeCell ref="A93:I93"/>
    <mergeCell ref="A99:I99"/>
    <mergeCell ref="A94:I94"/>
    <mergeCell ref="A95:I95"/>
    <mergeCell ref="A96:I96"/>
    <mergeCell ref="A97:I97"/>
    <mergeCell ref="A98:I98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928F1B1F-C5D2-4EE5-A7D2-EF39CBAD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83A873-AB1E-4559-AAD6-F5381898D1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C6B405-5A18-4B3F-BD50-8D517E19DDD2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LOT3548 SAUER</vt:lpstr>
      <vt:lpstr>'LOT3548 SAUER'!Print_Titles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Uthe</dc:creator>
  <cp:lastModifiedBy>John Gregory</cp:lastModifiedBy>
  <cp:lastPrinted>2024-09-18T15:33:37Z</cp:lastPrinted>
  <dcterms:created xsi:type="dcterms:W3CDTF">2022-12-28T20:59:52Z</dcterms:created>
  <dcterms:modified xsi:type="dcterms:W3CDTF">2024-10-04T15:50:44Z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